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 name="国有资产使用情况表13"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<sst xmlns="http://schemas.openxmlformats.org/spreadsheetml/2006/main" count="895" uniqueCount="407">
  <si>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</si>
  <si>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</si>
  <si>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</si>
  <si>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</si>
  <si>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</si>
  <si>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</si>
  <si>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</si>
  <si>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</si>
  <si>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</si>
  <si>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</si>
  <si>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</si>
  <si>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</si>
  <si>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</si>
  <si>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</si>
  <si>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</si>
  <si>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</si>
  <si>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</si>
  <si>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</si>
  <si>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</si>
  <si>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</si>
  <si>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</si>
  <si>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</si>
  <si>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</si>
  <si>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</si>
  <si>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</si>
  <si>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</si>
  <si>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</si>
  <si>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</si>
  <si>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</si>
  <si>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</si>
  <si>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</si>
  <si>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</si>
  <si>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</si>
  <si>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</si>
  <si>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</si>
  <si>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</si>
  <si>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</si>
  <si>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</si>
  <si>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</si>
  <si>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</si>
  <si>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</si>
  <si>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</si>
  <si>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</si>
  <si>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</si>
  <si>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</si>
  <si>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402</t>
  </si>
  <si>
    <t>云南民族出版社</t>
  </si>
  <si>
    <t>402001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</si>
  <si>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</si>
  <si>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</si>
  <si>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</si>
  <si>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</si>
  <si>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</si>
  <si>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</si>
  <si>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</si>
  <si>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</si>
  <si>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</si>
  <si>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</si>
  <si>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</si>
  <si>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</si>
  <si>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</si>
  <si>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207</t>
  </si>
  <si>
    <t>文化旅游体育与传媒支出</t>
  </si>
  <si>
    <t>20706</t>
  </si>
  <si>
    <t>新闻出版电影</t>
  </si>
  <si>
    <t>2070605</t>
  </si>
  <si>
    <t>出版发行</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</si>
  <si>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</si>
  <si>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</si>
  <si>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</si>
  <si>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</si>
  <si>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</si>
  <si>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</si>
  <si>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</si>
  <si>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</si>
  <si>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</si>
  <si>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</si>
  <si>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</si>
  <si>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</si>
  <si>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</si>
  <si>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</si>
  <si>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</si>
  <si>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</si>
  <si>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</si>
  <si>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</si>
  <si>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</si>
  <si>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</si>
  <si>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</si>
  <si>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</si>
  <si>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</si>
  <si>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</si>
  <si>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</si>
  <si>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</si>
  <si>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</si>
  <si>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</si>
  <si>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</si>
  <si>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</si>
  <si>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</si>
  <si>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</si>
  <si>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</si>
  <si>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</si>
  <si>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</si>
  <si>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</si>
  <si>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</si>
  <si>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</si>
  <si>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</si>
  <si>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</si>
  <si>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</si>
  <si>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</si>
  <si>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</si>
  <si>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</si>
  <si>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</si>
  <si>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</si>
  <si>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</si>
  <si>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</si>
  <si>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</si>
  <si>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</si>
  <si>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</si>
  <si>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</si>
  <si>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</si>
  <si>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</si>
  <si>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</si>
  <si>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</si>
  <si>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</si>
  <si>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</si>
  <si>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</si>
  <si>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</si>
  <si>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</si>
  <si>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</si>
  <si>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</si>
  <si>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</si>
  <si>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</si>
  <si>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</si>
  <si>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</si>
  <si>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</si>
  <si>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</si>
  <si>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</si>
  <si>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</si>
  <si>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</si>
  <si>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</si>
  <si>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</si>
  <si>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</si>
  <si>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</si>
  <si>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530000210000000023279</t>
  </si>
  <si>
    <t>事业人员支出工资</t>
  </si>
  <si>
    <t>30101</t>
  </si>
  <si>
    <t>基本工资</t>
  </si>
  <si>
    <t>30102</t>
  </si>
  <si>
    <t>津贴补贴</t>
  </si>
  <si>
    <t>30103</t>
  </si>
  <si>
    <t>奖金</t>
  </si>
  <si>
    <t>30107</t>
  </si>
  <si>
    <t>绩效工资</t>
  </si>
  <si>
    <t>530000210000000023280</t>
  </si>
  <si>
    <t>社会保障缴费</t>
  </si>
  <si>
    <t>30108</t>
  </si>
  <si>
    <t>机关事业单位基本养老保险缴费</t>
  </si>
  <si>
    <t>30112</t>
  </si>
  <si>
    <t>其他社会保障缴费</t>
  </si>
  <si>
    <t>30110</t>
  </si>
  <si>
    <t>职工基本医疗保险缴费</t>
  </si>
  <si>
    <t>30111</t>
  </si>
  <si>
    <t>公务员医疗补助缴费</t>
  </si>
  <si>
    <t>530000210000000023282</t>
  </si>
  <si>
    <t>30113</t>
  </si>
  <si>
    <t>530000210000000023285</t>
  </si>
  <si>
    <t>公车购置及运维费</t>
  </si>
  <si>
    <t>30231</t>
  </si>
  <si>
    <t>公务用车运行维护费</t>
  </si>
  <si>
    <t>530000210000000023287</t>
  </si>
  <si>
    <t>30217</t>
  </si>
  <si>
    <t>530000210000000023288</t>
  </si>
  <si>
    <t>工会经费</t>
  </si>
  <si>
    <t>30228</t>
  </si>
  <si>
    <t>530000210000000023289</t>
  </si>
  <si>
    <t>一般公用经费</t>
  </si>
  <si>
    <t>30201</t>
  </si>
  <si>
    <t>办公费</t>
  </si>
  <si>
    <t>30202</t>
  </si>
  <si>
    <t>印刷费</t>
  </si>
  <si>
    <t>30205</t>
  </si>
  <si>
    <t>水费</t>
  </si>
  <si>
    <t>30206</t>
  </si>
  <si>
    <t>电费</t>
  </si>
  <si>
    <t>30207</t>
  </si>
  <si>
    <t>邮电费</t>
  </si>
  <si>
    <t>30211</t>
  </si>
  <si>
    <t>差旅费</t>
  </si>
  <si>
    <t>30213</t>
  </si>
  <si>
    <t>维修（护）费</t>
  </si>
  <si>
    <t>30215</t>
  </si>
  <si>
    <t>会议费</t>
  </si>
  <si>
    <t>30216</t>
  </si>
  <si>
    <t>培训费</t>
  </si>
  <si>
    <t>30226</t>
  </si>
  <si>
    <t>劳务费</t>
  </si>
  <si>
    <t>30229</t>
  </si>
  <si>
    <t>福利费</t>
  </si>
  <si>
    <t>30240</t>
  </si>
  <si>
    <t>税金及附加费用</t>
  </si>
  <si>
    <t>30299</t>
  </si>
  <si>
    <t>其他商品和服务支出</t>
  </si>
  <si>
    <t>31002</t>
  </si>
  <si>
    <t>办公设备购置</t>
  </si>
  <si>
    <t>31007</t>
  </si>
  <si>
    <t>信息网络及软件购置更新</t>
  </si>
  <si>
    <t>预算05-1表</t>
  </si>
  <si>
    <t>2025年部门项目支出预算表</t>
  </si>
  <si>
    <t>项目分类</t>
  </si>
  <si>
    <t>项目单位</t>
  </si>
  <si>
    <t>本年拨款</t>
  </si>
  <si>
    <t>其中：本次下达</t>
  </si>
  <si>
    <t>部门预算机动经费</t>
  </si>
  <si>
    <t>其他运转类</t>
  </si>
  <si>
    <t>530000241100002031015</t>
  </si>
  <si>
    <t>国有资产有偿使用收入返还补助机构运行经费</t>
  </si>
  <si>
    <t>事业发展类</t>
  </si>
  <si>
    <t>530000200000000010696</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</si>
  <si>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</si>
  <si>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</si>
  <si>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</si>
  <si>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</si>
  <si>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</si>
  <si>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</si>
  <si>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</si>
  <si>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</si>
  <si>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</si>
  <si>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</si>
  <si>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</si>
  <si>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</si>
  <si>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2025年完成门户网站、公众号运行维护和系统升级提升。</t>
  </si>
  <si>
    <t>产出指标</t>
  </si>
  <si>
    <t>数量指标</t>
  </si>
  <si>
    <t>完成门户网站、公众号运行维护数量</t>
  </si>
  <si>
    <t>=</t>
  </si>
  <si>
    <t>个</t>
  </si>
  <si>
    <t>定量指标</t>
  </si>
  <si>
    <t>2025年分别完成单位门户网站、公众号运行维护，数量总计为2个。</t>
  </si>
  <si>
    <t>质量指标</t>
  </si>
  <si>
    <t>门户网站及公众号验收合格率</t>
  </si>
  <si>
    <t>100</t>
  </si>
  <si>
    <t>%</t>
  </si>
  <si>
    <t>门户网站及公众号验收合格率为100%</t>
  </si>
  <si>
    <t>时效指标</t>
  </si>
  <si>
    <t>项目完成及时率</t>
  </si>
  <si>
    <t>项目完成及时率为100%</t>
  </si>
  <si>
    <t>成本指标</t>
  </si>
  <si>
    <t>经济成本指标</t>
  </si>
  <si>
    <t>按预算成本完成率为100%</t>
  </si>
  <si>
    <t>效益指标</t>
  </si>
  <si>
    <t>可持续影响</t>
  </si>
  <si>
    <t>项目可持续影响年限</t>
  </si>
  <si>
    <t>&gt;=</t>
  </si>
  <si>
    <t>年</t>
  </si>
  <si>
    <t>完成门户网站、公众号运行维护适用和使用性影响年限为3年以上</t>
  </si>
  <si>
    <t>满意度指标</t>
  </si>
  <si>
    <t>服务对象满意度</t>
  </si>
  <si>
    <t>门户网站、公众号服务和使用对象满意度</t>
  </si>
  <si>
    <t>80</t>
  </si>
  <si>
    <t>根据项目实施计划及产出成果的计划情况制订。计划完成门户网站、公众号服务和使用对象满意度达到80%以上。</t>
  </si>
  <si>
    <t>根据《云南省财政厅关于印发&lt;云南省省级行政事业单位国有资产有偿使用收入收缴使用管理办法&gt;的通知》精神，单位取得国有资产有偿使用收入，按照有关规定扣除相关税费后，全额缴入省级国库，纳入财政预算严格实行“收支两条线”。另外，省级执收单位缴入省级国库纳入财政预算管理的国有资产有偿使用收入，由省财政部门按照履行职能的需要统筹安排使用，可主要用于执收单位的机构运行、事业发展，以及国有资产管理过程中的成本性支出等。申请返还国有资产有偿使用收入3主要用于出版民族文化图书的印刷费等成本性开支。</t>
  </si>
  <si>
    <t>图书出版差错率</t>
  </si>
  <si>
    <t>&lt;</t>
  </si>
  <si>
    <t>1/10000</t>
  </si>
  <si>
    <t>册卷</t>
  </si>
  <si>
    <t>根据《图书质量管理规定》行业标准制定计算的差错率</t>
  </si>
  <si>
    <t>单位是否在既定时间内完成项目实施。</t>
  </si>
  <si>
    <t>图书可使用年限</t>
  </si>
  <si>
    <t>使用项目资金出版图书可使用年限计划在3年以上。</t>
  </si>
  <si>
    <t>出版社职工满意度</t>
  </si>
  <si>
    <t>通过问卷调查分析职工满意程度，预计职工满意度在80%以上。</t>
  </si>
  <si>
    <t>预算06表</t>
  </si>
  <si>
    <t>2025年部门政府性基金预算支出预算表</t>
  </si>
  <si>
    <t>政府性基金预算支出</t>
  </si>
  <si>
    <t>因无政府性基金等原因，所以本表公开空表。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</si>
  <si>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</si>
  <si>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</si>
  <si>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</si>
  <si>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</si>
  <si>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</si>
  <si>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</si>
  <si>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</si>
  <si>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</si>
  <si>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</si>
  <si>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</si>
  <si>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</si>
  <si>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</si>
  <si>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车辆保险</t>
  </si>
  <si>
    <t>C18040000 保险服务</t>
  </si>
  <si>
    <t>车辆维修和保养服务</t>
  </si>
  <si>
    <t>C23120300 车辆维修和保养服务</t>
  </si>
  <si>
    <t>社领导办公桌购置</t>
  </si>
  <si>
    <t>A05010201 办公桌</t>
  </si>
  <si>
    <t>台</t>
  </si>
  <si>
    <t>党群部用笔记本电脑</t>
  </si>
  <si>
    <t>A02010108 便携式计算机</t>
  </si>
  <si>
    <t>餐饮服务</t>
  </si>
  <si>
    <t>C22040000 餐饮服务</t>
  </si>
  <si>
    <t>策划部用打印机</t>
  </si>
  <si>
    <t>A02021000 打印机</t>
  </si>
  <si>
    <t>光纤专线(40M)租用费</t>
  </si>
  <si>
    <t>C17010000 电信服务</t>
  </si>
  <si>
    <t>复印纸</t>
  </si>
  <si>
    <t>A05040101 复印纸</t>
  </si>
  <si>
    <t>项</t>
  </si>
  <si>
    <t>版本及样书书库书架</t>
  </si>
  <si>
    <t>A05010600 架类</t>
  </si>
  <si>
    <t>图书档案书架</t>
  </si>
  <si>
    <t>批</t>
  </si>
  <si>
    <t>人事档案整理、文书档案、项目档案整理</t>
  </si>
  <si>
    <t>C99000000 其他服务</t>
  </si>
  <si>
    <t>4个石榴籽书屋图书购置</t>
  </si>
  <si>
    <t>A04010000 图书</t>
  </si>
  <si>
    <t>物业管理费</t>
  </si>
  <si>
    <t>C21040000 物业管理服务</t>
  </si>
  <si>
    <t>门户网站及公众号建设</t>
  </si>
  <si>
    <t>C16000000 信息技术服务</t>
  </si>
  <si>
    <t>内部控制信息化建设</t>
  </si>
  <si>
    <t>法律咨询费</t>
  </si>
  <si>
    <t>C20030000 咨询服务</t>
  </si>
  <si>
    <t>门户网站、公众号运行维护</t>
  </si>
  <si>
    <t>预算08表</t>
  </si>
  <si>
    <t>2025年部门政府购买服务预算表</t>
  </si>
  <si>
    <t>政府购买服务项目</t>
  </si>
  <si>
    <t>政府购买服务目录</t>
  </si>
  <si>
    <t>因无政府购买服务等原因，所以本表公开空表。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</si>
  <si>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</si>
  <si>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</si>
  <si>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</si>
  <si>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</si>
  <si>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</si>
  <si>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</si>
  <si>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</si>
  <si>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</si>
  <si>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</si>
  <si>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</si>
  <si>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</si>
  <si>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</si>
  <si>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</si>
  <si>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</si>
  <si>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</si>
  <si>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</si>
  <si>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</si>
  <si>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</si>
  <si>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</si>
  <si>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</si>
  <si>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</si>
  <si>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</si>
  <si>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</si>
  <si>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</si>
  <si>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因无省对下转移支付资金等原因，所以本表公开空表。</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</si>
  <si>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</si>
  <si>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</si>
  <si>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</si>
  <si>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</si>
  <si>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</si>
  <si>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</si>
  <si>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</si>
  <si>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</si>
  <si>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</si>
  <si>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</si>
  <si>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</si>
  <si>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</si>
  <si>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</si>
  <si>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设备</t>
  </si>
  <si>
    <t>A02021004 A4彩色打印机</t>
  </si>
  <si>
    <t>家具和用品</t>
  </si>
  <si>
    <t>社领导用办公桌</t>
  </si>
  <si>
    <t>预算11表</t>
  </si>
  <si>
    <t>2025年中央转移支付补助项目支出预算表</t>
  </si>
  <si>
    <t>上级补助</t>
  </si>
  <si>
    <t>因无中央转移支付补助项目支出等原因，所以本表公开空表。</t>
  </si>
  <si>
    <t>预算12表</t>
  </si>
  <si>
    <t>2025年部门项目支出中期规划预算表</t>
  </si>
  <si>
    <t>项目级次</t>
  </si>
  <si>
    <t>2025年</t>
  </si>
  <si>
    <t>2026年</t>
  </si>
  <si>
    <t>2027年</t>
  </si>
  <si>
    <t>229 其他运转类</t>
  </si>
  <si>
    <t>本级</t>
  </si>
  <si>
    <t>313 事业发展类</t>
  </si>
  <si>
    <t/>
  </si>
  <si>
    <t>国有资产使用情况表</t>
  </si>
  <si>
    <t>公开12表</t>
  </si>
  <si>
    <t>部门：</t>
  </si>
  <si>
    <t>金额单位：元</t>
  </si>
  <si>
    <t>项目</t>
  </si>
  <si>
    <t>行次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</si>
  <si>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</si>
  <si>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</si>
  <si>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</si>
  <si>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</si>
  <si>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</si>
  <si>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</si>
  <si>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</si>
  <si>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</si>
  <si>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</si>
  <si>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</si>
  <si>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</si>
  <si>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</si>
  <si>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</si>
  <si>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</si>
  <si>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栏次</t>
  </si>
  <si>
    <t>11</t>
  </si>
  <si>
    <t>14</t>
  </si>
  <si>
    <t>17</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</si>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</sst>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8">
    <font>
      <sz val="11"/>
      <color theme="1"/>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2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5" applyNumberFormat="0" applyFill="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6" fillId="0" borderId="0" applyNumberFormat="0" applyFill="0" applyBorder="0" applyAlignment="0" applyProtection="0">
      <alignment vertical="center"/>
    </xf>
    <xf numFmtId="0" fontId="37" fillId="3" borderId="27" applyNumberFormat="0" applyAlignment="0" applyProtection="0">
      <alignment vertical="center"/>
    </xf>
    <xf numFmtId="0" fontId="38" fillId="4" borderId="28" applyNumberFormat="0" applyAlignment="0" applyProtection="0">
      <alignment vertical="center"/>
    </xf>
    <xf numFmtId="0" fontId="39" fillId="4" borderId="27" applyNumberFormat="0" applyAlignment="0" applyProtection="0">
      <alignment vertical="center"/>
    </xf>
    <xf numFmtId="0" fontId="40" fillId="5" borderId="29" applyNumberFormat="0" applyAlignment="0" applyProtection="0">
      <alignment vertical="center"/>
    </xf>
    <xf numFmtId="0" fontId="41" fillId="0" borderId="30" applyNumberFormat="0" applyFill="0" applyAlignment="0" applyProtection="0">
      <alignment vertical="center"/>
    </xf>
    <xf numFmtId="0" fontId="42" fillId="0" borderId="31"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176" fontId="15" fillId="0" borderId="17">
      <alignment horizontal="right" vertical="center"/>
    </xf>
    <xf numFmtId="49" fontId="15" fillId="0" borderId="17">
      <alignment horizontal="left" vertical="center" wrapText="1"/>
    </xf>
    <xf numFmtId="176" fontId="15" fillId="0" borderId="17">
      <alignment horizontal="right" vertical="center"/>
    </xf>
    <xf numFmtId="177" fontId="15" fillId="0" borderId="17">
      <alignment horizontal="right" vertical="center"/>
    </xf>
    <xf numFmtId="178" fontId="15" fillId="0" borderId="17">
      <alignment horizontal="right" vertical="center"/>
    </xf>
    <xf numFmtId="179" fontId="15" fillId="0" borderId="17">
      <alignment horizontal="right" vertical="center"/>
    </xf>
    <xf numFmtId="10" fontId="15" fillId="0" borderId="17">
      <alignment horizontal="right" vertical="center"/>
    </xf>
    <xf numFmtId="180" fontId="15" fillId="0" borderId="17">
      <alignment horizontal="right" vertical="center"/>
    </xf>
    <xf numFmtId="0" fontId="15" fillId="0" borderId="0">
      <alignment vertical="top"/>
      <protection locked="0"/>
    </xf>
    <xf numFmtId="0" fontId="1" fillId="0" borderId="0"/>
  </cellStyleXfs>
  <cellXfs count="217">
    <xf numFmtId="0" fontId="0" fillId="0" borderId="0" xfId="0"/>
    <xf numFmtId="0" fontId="1" fillId="0" borderId="0" xfId="0" applyFont="1" applyFill="1" applyBorder="1" applyAlignment="1"/>
    <xf numFmtId="0" fontId="1" fillId="0" borderId="0" xfId="0" applyFont="1" applyFill="1" applyBorder="1" applyAlignment="1">
      <alignment horizontal="center"/>
    </xf>
    <xf numFmtId="0" fontId="1" fillId="0" borderId="0" xfId="58" applyFill="1" applyAlignment="1">
      <alignment vertical="center"/>
    </xf>
    <xf numFmtId="0" fontId="1" fillId="0" borderId="0" xfId="58" applyFill="1" applyAlignment="1">
      <alignment vertical="center" wrapText="1"/>
    </xf>
    <xf numFmtId="0" fontId="2" fillId="0" borderId="0" xfId="0" applyFont="1" applyFill="1" applyAlignment="1">
      <alignment horizontal="center"/>
    </xf>
    <xf numFmtId="0" fontId="3" fillId="0" borderId="0" xfId="0" applyFont="1" applyFill="1" applyBorder="1" applyAlignment="1"/>
    <xf numFmtId="0" fontId="4" fillId="0" borderId="0" xfId="0" applyFont="1" applyFill="1" applyBorder="1" applyAlignment="1"/>
    <xf numFmtId="0" fontId="5" fillId="0" borderId="0" xfId="0" applyFont="1" applyFill="1" applyBorder="1" applyAlignment="1"/>
    <xf numFmtId="0" fontId="4" fillId="0" borderId="0" xfId="0" applyFont="1" applyFill="1" applyBorder="1" applyAlignment="1">
      <alignment horizontal="center"/>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0" fontId="6" fillId="0" borderId="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Border="1" applyAlignment="1">
      <alignment wrapText="1"/>
    </xf>
    <xf numFmtId="4" fontId="6" fillId="0" borderId="3" xfId="0" applyNumberFormat="1"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4" fillId="0" borderId="0" xfId="0" applyFont="1" applyFill="1" applyBorder="1" applyAlignment="1">
      <alignment horizontal="right"/>
    </xf>
    <xf numFmtId="0" fontId="6" fillId="0" borderId="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49" fontId="8" fillId="0" borderId="0" xfId="0" applyNumberFormat="1" applyFont="1"/>
    <xf numFmtId="0" fontId="8" fillId="0" borderId="0" xfId="0" applyFont="1" applyAlignment="1" applyProtection="1">
      <alignment horizontal="right" vertical="center"/>
      <protection locked="0"/>
    </xf>
    <xf numFmtId="0" fontId="9" fillId="0" borderId="0" xfId="0" applyFont="1" applyAlignment="1">
      <alignment horizontal="center" vertical="center"/>
    </xf>
    <xf numFmtId="0" fontId="10" fillId="0" borderId="0" xfId="0" applyFont="1" applyAlignment="1" applyProtection="1">
      <alignment horizontal="left" vertical="center"/>
      <protection locked="0"/>
    </xf>
    <xf numFmtId="0" fontId="11" fillId="0" borderId="0" xfId="0" applyFont="1" applyAlignment="1">
      <alignment horizontal="left" vertical="center"/>
    </xf>
    <xf numFmtId="0" fontId="11" fillId="0" borderId="0" xfId="0" applyFont="1"/>
    <xf numFmtId="0" fontId="8" fillId="0" borderId="0" xfId="0" applyFont="1" applyAlignment="1" applyProtection="1">
      <alignment horizontal="right"/>
      <protection locked="0"/>
    </xf>
    <xf numFmtId="0" fontId="11" fillId="0" borderId="11" xfId="0" applyFont="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pplyProtection="1">
      <alignment horizontal="center" vertical="center" wrapText="1"/>
      <protection locked="0"/>
    </xf>
    <xf numFmtId="0" fontId="11" fillId="0" borderId="15" xfId="0" applyFont="1" applyBorder="1" applyAlignment="1">
      <alignment horizontal="center" vertical="center" wrapText="1"/>
    </xf>
    <xf numFmtId="0" fontId="11" fillId="0" borderId="11" xfId="0" applyFont="1" applyBorder="1" applyAlignment="1">
      <alignment horizontal="center" vertical="center"/>
    </xf>
    <xf numFmtId="0" fontId="11" fillId="0" borderId="16" xfId="0" applyFont="1" applyBorder="1" applyAlignment="1" applyProtection="1">
      <alignment horizontal="center" vertical="center" wrapText="1"/>
      <protection locked="0"/>
    </xf>
    <xf numFmtId="0" fontId="11" fillId="0" borderId="16" xfId="0" applyFont="1" applyBorder="1" applyAlignment="1">
      <alignment horizontal="center" vertical="center" wrapText="1"/>
    </xf>
    <xf numFmtId="0" fontId="11" fillId="0" borderId="16" xfId="0" applyFont="1" applyBorder="1" applyAlignment="1">
      <alignment horizontal="center" vertical="center"/>
    </xf>
    <xf numFmtId="0" fontId="8" fillId="0" borderId="17" xfId="0" applyFont="1" applyBorder="1" applyAlignment="1">
      <alignment horizontal="center" vertical="center"/>
    </xf>
    <xf numFmtId="0" fontId="10"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protection locked="0"/>
    </xf>
    <xf numFmtId="176" fontId="12" fillId="0" borderId="17" xfId="51" applyFont="1">
      <alignment horizontal="right" vertical="center"/>
    </xf>
    <xf numFmtId="49" fontId="12" fillId="0" borderId="17" xfId="50" applyFont="1">
      <alignment horizontal="left" vertical="center" wrapText="1"/>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3" fillId="0" borderId="0" xfId="0" applyFont="1" applyAlignment="1">
      <alignment horizontal="center" vertical="center"/>
    </xf>
    <xf numFmtId="0" fontId="11" fillId="0" borderId="15" xfId="0" applyFont="1" applyBorder="1" applyAlignment="1">
      <alignment horizontal="center" vertical="center"/>
    </xf>
    <xf numFmtId="0" fontId="10" fillId="0" borderId="17" xfId="0" applyFont="1" applyBorder="1" applyAlignment="1">
      <alignment horizontal="left" vertical="center" wrapText="1"/>
    </xf>
    <xf numFmtId="0" fontId="8" fillId="0" borderId="12" xfId="0" applyFont="1" applyBorder="1" applyAlignment="1" applyProtection="1">
      <alignment horizontal="center" vertical="center" wrapText="1"/>
      <protection locked="0"/>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4" fillId="0" borderId="0" xfId="57" applyFont="1" applyFill="1" applyBorder="1" applyAlignment="1" applyProtection="1">
      <alignment vertical="center"/>
    </xf>
    <xf numFmtId="0" fontId="8" fillId="0" borderId="17" xfId="0" applyFont="1" applyBorder="1" applyAlignment="1" applyProtection="1">
      <alignment horizontal="center" vertical="center"/>
      <protection locked="0"/>
    </xf>
    <xf numFmtId="49" fontId="15" fillId="0" borderId="0" xfId="50" applyBorder="1">
      <alignment horizontal="left" vertical="center" wrapText="1"/>
    </xf>
    <xf numFmtId="49" fontId="15" fillId="0" borderId="0" xfId="50" applyBorder="1" applyAlignment="1">
      <alignment horizontal="right" vertical="center" wrapText="1"/>
    </xf>
    <xf numFmtId="49" fontId="16" fillId="0" borderId="0" xfId="50" applyFont="1" applyBorder="1" applyAlignment="1">
      <alignment horizontal="center" vertical="center" wrapText="1"/>
    </xf>
    <xf numFmtId="49" fontId="17" fillId="0" borderId="17" xfId="50" applyFont="1" applyAlignment="1">
      <alignment horizontal="center" vertical="center" wrapText="1"/>
    </xf>
    <xf numFmtId="49" fontId="18" fillId="0" borderId="17" xfId="50" applyAlignment="1">
      <alignment horizontal="center" vertical="center" wrapText="1"/>
    </xf>
    <xf numFmtId="49" fontId="17" fillId="0" borderId="17" xfId="50" applyFont="1">
      <alignment horizontal="left" vertical="center" wrapText="1"/>
    </xf>
    <xf numFmtId="180" fontId="15" fillId="0" borderId="17" xfId="56">
      <alignment horizontal="right" vertical="center"/>
    </xf>
    <xf numFmtId="176" fontId="15" fillId="0" borderId="17" xfId="51">
      <alignment horizontal="right" vertical="center"/>
    </xf>
    <xf numFmtId="49" fontId="17" fillId="0" borderId="17" xfId="50" applyFont="1" applyAlignment="1">
      <alignment horizontal="left" vertical="center" wrapText="1" indent="1"/>
    </xf>
    <xf numFmtId="0" fontId="19" fillId="0" borderId="0" xfId="0" applyFont="1" applyAlignment="1">
      <alignment horizontal="center" vertical="center"/>
    </xf>
    <xf numFmtId="0" fontId="13" fillId="0" borderId="0" xfId="0" applyFont="1" applyAlignment="1" applyProtection="1">
      <alignment horizontal="center" vertical="center"/>
      <protection locked="0"/>
    </xf>
    <xf numFmtId="0" fontId="11" fillId="0" borderId="17" xfId="0" applyFont="1" applyBorder="1" applyAlignment="1">
      <alignment horizontal="center" vertical="center" wrapText="1"/>
    </xf>
    <xf numFmtId="0" fontId="11" fillId="0" borderId="17" xfId="0" applyFont="1" applyBorder="1" applyAlignment="1" applyProtection="1">
      <alignment horizontal="center" vertical="center"/>
      <protection locked="0"/>
    </xf>
    <xf numFmtId="0" fontId="20" fillId="0" borderId="17" xfId="0" applyFont="1" applyBorder="1" applyAlignment="1">
      <alignment horizontal="left" vertical="center" wrapText="1"/>
    </xf>
    <xf numFmtId="0" fontId="20" fillId="0" borderId="17" xfId="0" applyFont="1" applyBorder="1" applyAlignment="1">
      <alignment vertical="center" wrapText="1"/>
    </xf>
    <xf numFmtId="0" fontId="20" fillId="0" borderId="17" xfId="0" applyFont="1" applyBorder="1" applyAlignment="1">
      <alignment horizontal="center" vertical="center" wrapText="1"/>
    </xf>
    <xf numFmtId="0" fontId="20" fillId="0" borderId="17" xfId="0" applyFont="1" applyBorder="1" applyAlignment="1" applyProtection="1">
      <alignment horizontal="center" vertical="center"/>
      <protection locked="0"/>
    </xf>
    <xf numFmtId="0" fontId="20" fillId="0" borderId="17" xfId="0" applyFont="1" applyBorder="1" applyAlignment="1" applyProtection="1">
      <alignment horizontal="left" vertical="center" wrapText="1"/>
      <protection locked="0"/>
    </xf>
    <xf numFmtId="0" fontId="10" fillId="0" borderId="0" xfId="0" applyFont="1" applyAlignment="1" applyProtection="1">
      <alignment horizontal="right" vertical="center"/>
      <protection locked="0"/>
    </xf>
    <xf numFmtId="0" fontId="8" fillId="0" borderId="0" xfId="0" applyFont="1" applyAlignment="1">
      <alignment horizontal="right" vertical="center"/>
    </xf>
    <xf numFmtId="0" fontId="19" fillId="0" borderId="0" xfId="0" applyFont="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wrapText="1"/>
    </xf>
    <xf numFmtId="0" fontId="8" fillId="0" borderId="0" xfId="0" applyFont="1" applyAlignment="1">
      <alignment horizontal="right" wrapText="1"/>
    </xf>
    <xf numFmtId="0" fontId="8" fillId="0" borderId="0" xfId="0" applyFont="1" applyAlignment="1">
      <alignment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xf>
    <xf numFmtId="0" fontId="14" fillId="0" borderId="0" xfId="57" applyFont="1" applyFill="1" applyBorder="1" applyAlignment="1" applyProtection="1"/>
    <xf numFmtId="0" fontId="10" fillId="0" borderId="0" xfId="0" applyFont="1" applyAlignment="1" applyProtection="1">
      <alignment horizontal="right"/>
      <protection locked="0"/>
    </xf>
    <xf numFmtId="0" fontId="10" fillId="0" borderId="0" xfId="0" applyFont="1" applyAlignment="1" applyProtection="1">
      <alignment vertical="top" wrapText="1"/>
      <protection locked="0"/>
    </xf>
    <xf numFmtId="0" fontId="13" fillId="0" borderId="0" xfId="0" applyFont="1" applyAlignment="1">
      <alignment horizontal="center" vertical="center" wrapText="1"/>
    </xf>
    <xf numFmtId="0" fontId="13" fillId="0" borderId="0" xfId="0" applyFont="1" applyAlignment="1" applyProtection="1">
      <alignment horizontal="center" vertical="center" wrapText="1"/>
      <protection locked="0"/>
    </xf>
    <xf numFmtId="0" fontId="11" fillId="0" borderId="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pplyProtection="1">
      <alignment horizontal="center" vertical="center" wrapText="1"/>
      <protection locked="0"/>
    </xf>
    <xf numFmtId="0" fontId="11" fillId="0" borderId="20" xfId="0" applyFont="1" applyBorder="1" applyAlignment="1">
      <alignment horizontal="center" vertical="center" wrapText="1"/>
    </xf>
    <xf numFmtId="0" fontId="11" fillId="0" borderId="20" xfId="0" applyFont="1" applyBorder="1" applyAlignment="1" applyProtection="1">
      <alignment horizontal="center" vertical="center" wrapText="1"/>
      <protection locked="0"/>
    </xf>
    <xf numFmtId="0" fontId="11" fillId="0" borderId="21" xfId="0" applyFont="1" applyBorder="1" applyAlignment="1">
      <alignment horizontal="center" vertical="center" wrapText="1"/>
    </xf>
    <xf numFmtId="0" fontId="11" fillId="0" borderId="21" xfId="0" applyFont="1" applyBorder="1" applyAlignment="1" applyProtection="1">
      <alignment horizontal="center" vertical="center" wrapText="1"/>
      <protection locked="0"/>
    </xf>
    <xf numFmtId="0" fontId="10" fillId="0" borderId="16" xfId="0" applyFont="1" applyBorder="1" applyAlignment="1">
      <alignment horizontal="left" vertical="center" wrapText="1"/>
    </xf>
    <xf numFmtId="0" fontId="10" fillId="0" borderId="21" xfId="0" applyFont="1" applyBorder="1" applyAlignment="1">
      <alignment horizontal="left" vertical="center" wrapText="1"/>
    </xf>
    <xf numFmtId="4" fontId="10" fillId="0" borderId="21" xfId="0" applyNumberFormat="1" applyFont="1" applyBorder="1" applyAlignment="1" applyProtection="1">
      <alignment horizontal="right" vertical="center"/>
      <protection locked="0"/>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10" fillId="0" borderId="21" xfId="0" applyFont="1" applyBorder="1" applyAlignment="1">
      <alignment horizontal="left" vertical="center"/>
    </xf>
    <xf numFmtId="0" fontId="10" fillId="0" borderId="0" xfId="0" applyFont="1" applyAlignment="1" applyProtection="1">
      <alignment horizontal="right" vertical="center" wrapText="1"/>
      <protection locked="0"/>
    </xf>
    <xf numFmtId="0" fontId="10" fillId="0" borderId="0" xfId="0" applyFont="1" applyAlignment="1">
      <alignment horizontal="right" vertical="center" wrapText="1"/>
    </xf>
    <xf numFmtId="0" fontId="10" fillId="0" borderId="0" xfId="0" applyFont="1" applyAlignment="1" applyProtection="1">
      <alignment horizontal="right" wrapText="1"/>
      <protection locked="0"/>
    </xf>
    <xf numFmtId="0" fontId="10" fillId="0" borderId="0" xfId="0" applyFont="1" applyAlignment="1">
      <alignment horizontal="right" wrapText="1"/>
    </xf>
    <xf numFmtId="0" fontId="11" fillId="0" borderId="13" xfId="0" applyFont="1" applyBorder="1" applyAlignment="1" applyProtection="1">
      <alignment horizontal="center" vertical="center"/>
      <protection locked="0"/>
    </xf>
    <xf numFmtId="0" fontId="11" fillId="0" borderId="1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3" xfId="0" applyFont="1" applyBorder="1" applyAlignment="1" applyProtection="1">
      <alignment horizontal="center" vertical="center"/>
      <protection locked="0"/>
    </xf>
    <xf numFmtId="0" fontId="11" fillId="0" borderId="23"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4" fontId="10" fillId="0" borderId="17" xfId="0" applyNumberFormat="1" applyFont="1" applyBorder="1" applyAlignment="1" applyProtection="1">
      <alignment horizontal="right" vertical="center"/>
      <protection locked="0"/>
    </xf>
    <xf numFmtId="0" fontId="10" fillId="0" borderId="0" xfId="0" applyFont="1" applyAlignment="1">
      <alignment horizontal="left" vertical="center"/>
    </xf>
    <xf numFmtId="0" fontId="11" fillId="0" borderId="21" xfId="0" applyFont="1" applyBorder="1" applyAlignment="1">
      <alignment horizontal="center" vertical="center"/>
    </xf>
    <xf numFmtId="0" fontId="11" fillId="0" borderId="21" xfId="0" applyFont="1" applyBorder="1" applyAlignment="1" applyProtection="1">
      <alignment horizontal="center" vertical="center"/>
      <protection locked="0"/>
    </xf>
    <xf numFmtId="0" fontId="10" fillId="0" borderId="21" xfId="0" applyFont="1" applyBorder="1" applyAlignment="1">
      <alignment horizontal="right" vertical="center"/>
    </xf>
    <xf numFmtId="0" fontId="10" fillId="0" borderId="16" xfId="0" applyFont="1" applyBorder="1" applyAlignment="1">
      <alignment horizontal="left" vertical="center" wrapText="1" indent="1"/>
    </xf>
    <xf numFmtId="0" fontId="10" fillId="0" borderId="21" xfId="0" applyFont="1" applyBorder="1" applyAlignment="1">
      <alignment horizontal="center" vertical="center" wrapText="1"/>
    </xf>
    <xf numFmtId="180" fontId="12" fillId="0" borderId="17" xfId="56" applyFont="1" applyAlignment="1">
      <alignment horizontal="center" vertical="center"/>
    </xf>
    <xf numFmtId="0" fontId="10" fillId="0" borderId="16" xfId="0" applyFont="1" applyBorder="1" applyAlignment="1">
      <alignment horizontal="left" vertical="center" wrapText="1" indent="2"/>
    </xf>
    <xf numFmtId="0" fontId="10" fillId="0" borderId="0" xfId="0" applyFont="1" applyAlignment="1">
      <alignment horizontal="right" vertical="center"/>
    </xf>
    <xf numFmtId="0" fontId="10" fillId="0" borderId="0" xfId="0" applyFont="1" applyAlignment="1">
      <alignment horizontal="right"/>
    </xf>
    <xf numFmtId="0" fontId="10" fillId="0" borderId="0" xfId="0" applyFont="1" applyAlignment="1" applyProtection="1">
      <alignment horizontal="left" vertical="center" wrapText="1"/>
      <protection locked="0"/>
    </xf>
    <xf numFmtId="0" fontId="11" fillId="0" borderId="0" xfId="0" applyFont="1" applyAlignment="1">
      <alignment horizontal="left" vertical="center" wrapText="1"/>
    </xf>
    <xf numFmtId="0" fontId="8" fillId="0" borderId="0" xfId="0" applyFont="1" applyAlignment="1">
      <alignment horizontal="right"/>
    </xf>
    <xf numFmtId="0" fontId="8" fillId="0" borderId="17" xfId="0" applyFont="1" applyBorder="1" applyAlignment="1" applyProtection="1">
      <alignment horizontal="center" vertical="center" wrapText="1"/>
      <protection locked="0"/>
    </xf>
    <xf numFmtId="0" fontId="8" fillId="0" borderId="17" xfId="0" applyFont="1" applyBorder="1" applyAlignment="1">
      <alignment horizontal="center" vertical="center" wrapText="1"/>
    </xf>
    <xf numFmtId="0" fontId="20" fillId="0" borderId="17" xfId="0" applyFont="1" applyBorder="1" applyAlignment="1">
      <alignment horizontal="left" vertical="center" wrapText="1" indent="1"/>
    </xf>
    <xf numFmtId="0" fontId="20" fillId="0" borderId="17" xfId="0" applyFont="1" applyBorder="1" applyAlignment="1">
      <alignment horizontal="left" vertical="center" wrapText="1" indent="2"/>
    </xf>
    <xf numFmtId="0" fontId="12" fillId="0" borderId="0" xfId="0" applyFont="1" applyAlignment="1">
      <alignment horizontal="left" vertical="center"/>
    </xf>
    <xf numFmtId="49" fontId="12" fillId="0" borderId="17" xfId="0" applyNumberFormat="1" applyFont="1" applyBorder="1" applyAlignment="1">
      <alignment horizontal="left" vertical="center" wrapText="1"/>
    </xf>
    <xf numFmtId="0" fontId="21" fillId="0" borderId="17" xfId="0" applyFont="1" applyBorder="1" applyAlignment="1">
      <alignment horizontal="center" vertical="center"/>
    </xf>
    <xf numFmtId="0" fontId="21" fillId="0" borderId="11" xfId="0" applyFont="1" applyBorder="1" applyAlignment="1">
      <alignment horizontal="center" vertical="center" wrapText="1"/>
    </xf>
    <xf numFmtId="4" fontId="10" fillId="0" borderId="17" xfId="0" applyNumberFormat="1" applyFont="1" applyBorder="1" applyAlignment="1" applyProtection="1">
      <alignment horizontal="right" vertical="center" wrapText="1"/>
      <protection locked="0"/>
    </xf>
    <xf numFmtId="0" fontId="8" fillId="0" borderId="0" xfId="0" applyFont="1" applyAlignment="1">
      <alignment vertical="top"/>
    </xf>
    <xf numFmtId="0" fontId="22" fillId="0" borderId="17" xfId="0" applyFont="1" applyBorder="1" applyAlignment="1">
      <alignment horizontal="center"/>
    </xf>
    <xf numFmtId="49" fontId="12" fillId="0" borderId="17" xfId="50" applyFont="1" applyAlignment="1">
      <alignment horizontal="left" vertical="center" wrapText="1" indent="1"/>
    </xf>
    <xf numFmtId="49" fontId="12" fillId="0" borderId="17" xfId="50" applyFont="1" applyAlignment="1">
      <alignment horizontal="left" vertical="center" wrapText="1" indent="2"/>
    </xf>
    <xf numFmtId="0" fontId="21" fillId="0" borderId="17" xfId="0" applyFont="1" applyBorder="1" applyAlignment="1">
      <alignment horizontal="center" vertical="center" wrapText="1"/>
    </xf>
    <xf numFmtId="0" fontId="8" fillId="0" borderId="0" xfId="0" applyFont="1" applyAlignment="1">
      <alignment horizontal="center" wrapText="1"/>
    </xf>
    <xf numFmtId="0" fontId="23" fillId="0" borderId="0" xfId="0" applyFont="1" applyAlignment="1">
      <alignment horizontal="center" vertical="center" wrapText="1"/>
    </xf>
    <xf numFmtId="0" fontId="24" fillId="0" borderId="17" xfId="0" applyFont="1" applyBorder="1" applyAlignment="1">
      <alignment horizontal="center" vertical="center" wrapText="1"/>
    </xf>
    <xf numFmtId="0" fontId="24" fillId="0" borderId="12" xfId="0" applyFont="1" applyBorder="1" applyAlignment="1">
      <alignment horizontal="center" vertical="center" wrapText="1"/>
    </xf>
    <xf numFmtId="4" fontId="10" fillId="0" borderId="17" xfId="0" applyNumberFormat="1" applyFont="1" applyBorder="1" applyAlignment="1">
      <alignment horizontal="right" vertical="center"/>
    </xf>
    <xf numFmtId="4" fontId="10" fillId="0" borderId="12" xfId="0" applyNumberFormat="1" applyFont="1" applyBorder="1" applyAlignment="1">
      <alignment horizontal="right" vertical="center"/>
    </xf>
    <xf numFmtId="49" fontId="11" fillId="0" borderId="12"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0" fontId="11" fillId="0" borderId="19" xfId="0" applyFont="1" applyBorder="1" applyAlignment="1">
      <alignment horizontal="center" vertical="center"/>
    </xf>
    <xf numFmtId="49" fontId="11" fillId="0" borderId="16" xfId="0" applyNumberFormat="1" applyFont="1" applyBorder="1" applyAlignment="1">
      <alignment horizontal="center" vertical="center"/>
    </xf>
    <xf numFmtId="49" fontId="11" fillId="0" borderId="21"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10" fillId="0" borderId="17" xfId="0" applyFont="1" applyFill="1" applyBorder="1" applyAlignment="1">
      <alignment horizontal="left" vertical="center" wrapText="1" indent="1"/>
    </xf>
    <xf numFmtId="0" fontId="10" fillId="0" borderId="17" xfId="0" applyFont="1" applyFill="1" applyBorder="1" applyAlignment="1">
      <alignment horizontal="left" vertical="center" wrapText="1" indent="2"/>
    </xf>
    <xf numFmtId="0" fontId="10" fillId="0" borderId="17" xfId="0" applyFont="1" applyFill="1" applyBorder="1" applyAlignment="1">
      <alignment horizontal="left" vertical="center" wrapText="1"/>
    </xf>
    <xf numFmtId="0" fontId="10" fillId="0" borderId="17" xfId="0" applyFont="1" applyBorder="1" applyAlignment="1">
      <alignment horizontal="left" vertical="center" wrapText="1" indent="1"/>
    </xf>
    <xf numFmtId="0" fontId="10" fillId="0" borderId="17" xfId="0" applyFont="1" applyBorder="1" applyAlignment="1">
      <alignment horizontal="left" vertical="center" wrapText="1" indent="2"/>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11" fillId="0" borderId="11" xfId="0" applyFont="1" applyBorder="1" applyAlignment="1" applyProtection="1">
      <alignment horizontal="center" vertical="center"/>
      <protection locked="0"/>
    </xf>
    <xf numFmtId="0" fontId="27" fillId="0" borderId="17" xfId="0" applyFont="1" applyBorder="1" applyAlignment="1">
      <alignment vertical="center"/>
    </xf>
    <xf numFmtId="4" fontId="27" fillId="0" borderId="17" xfId="0" applyNumberFormat="1" applyFont="1" applyBorder="1" applyAlignment="1" applyProtection="1">
      <alignment horizontal="right" vertical="center"/>
      <protection locked="0"/>
    </xf>
    <xf numFmtId="49" fontId="27" fillId="0" borderId="17" xfId="50" applyFont="1">
      <alignment horizontal="left" vertical="center" wrapText="1"/>
    </xf>
    <xf numFmtId="0" fontId="12" fillId="0" borderId="17" xfId="0" applyFont="1" applyBorder="1" applyAlignment="1">
      <alignment vertical="center"/>
    </xf>
    <xf numFmtId="0" fontId="10" fillId="0" borderId="17" xfId="0" applyFont="1" applyBorder="1" applyAlignment="1">
      <alignment vertical="center"/>
    </xf>
    <xf numFmtId="4" fontId="27" fillId="0" borderId="17" xfId="0" applyNumberFormat="1" applyFont="1" applyBorder="1" applyAlignment="1">
      <alignment horizontal="right" vertical="center"/>
    </xf>
    <xf numFmtId="0" fontId="27" fillId="0" borderId="17" xfId="0" applyFont="1" applyBorder="1" applyAlignment="1">
      <alignment horizontal="center" vertical="center"/>
    </xf>
    <xf numFmtId="0" fontId="12" fillId="0" borderId="17" xfId="0" applyFont="1" applyBorder="1" applyAlignment="1">
      <alignment horizontal="left" vertical="center"/>
    </xf>
    <xf numFmtId="0" fontId="27" fillId="0" borderId="17" xfId="0" applyFont="1" applyBorder="1" applyAlignment="1" applyProtection="1">
      <alignment horizontal="center" vertical="center"/>
      <protection locked="0"/>
    </xf>
    <xf numFmtId="0" fontId="10" fillId="0" borderId="17" xfId="0" applyFont="1" applyBorder="1" applyAlignment="1">
      <alignment horizontal="left" vertical="center"/>
    </xf>
    <xf numFmtId="0" fontId="8" fillId="0" borderId="11" xfId="0" applyFont="1" applyBorder="1" applyAlignment="1">
      <alignment horizontal="center" vertical="center" wrapText="1"/>
    </xf>
    <xf numFmtId="176" fontId="12" fillId="0" borderId="0" xfId="51" applyFont="1" applyBorder="1">
      <alignment horizontal="right" vertical="center"/>
    </xf>
    <xf numFmtId="0" fontId="19" fillId="0" borderId="0" xfId="0" applyFont="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10" fillId="0" borderId="17" xfId="0" applyFont="1" applyBorder="1" applyAlignment="1" applyProtection="1">
      <alignment horizontal="center" vertical="center"/>
      <protection locked="0"/>
    </xf>
    <xf numFmtId="0" fontId="10" fillId="0" borderId="17" xfId="0" applyFont="1" applyBorder="1" applyAlignment="1" applyProtection="1">
      <alignment horizontal="right" vertical="center"/>
      <protection locked="0"/>
    </xf>
    <xf numFmtId="0" fontId="8" fillId="0" borderId="0" xfId="0" applyFont="1" applyProtection="1">
      <protection locked="0"/>
    </xf>
    <xf numFmtId="0" fontId="11" fillId="0" borderId="0" xfId="0" applyFont="1" applyProtection="1">
      <protection locked="0"/>
    </xf>
    <xf numFmtId="0" fontId="8" fillId="0" borderId="13" xfId="0"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3" xfId="0" applyFont="1" applyBorder="1" applyAlignment="1" applyProtection="1">
      <alignment horizontal="center" vertical="center"/>
      <protection locked="0"/>
    </xf>
    <xf numFmtId="0" fontId="8" fillId="0" borderId="21" xfId="0" applyFont="1" applyBorder="1" applyAlignment="1">
      <alignment horizontal="center" vertical="center" wrapText="1"/>
    </xf>
    <xf numFmtId="0" fontId="28" fillId="0" borderId="11" xfId="0" applyFont="1" applyBorder="1" applyAlignment="1">
      <alignment horizontal="center" vertical="center" wrapText="1"/>
    </xf>
    <xf numFmtId="0" fontId="8" fillId="0" borderId="2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13" fillId="0" borderId="0" xfId="0" applyFont="1" applyAlignment="1">
      <alignment horizontal="center" vertical="top"/>
    </xf>
    <xf numFmtId="0" fontId="10" fillId="0" borderId="16" xfId="0" applyFont="1" applyBorder="1" applyAlignment="1">
      <alignment horizontal="left" vertical="center"/>
    </xf>
    <xf numFmtId="0" fontId="27" fillId="0" borderId="16" xfId="0" applyFont="1" applyBorder="1" applyAlignment="1">
      <alignment horizontal="center"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176" fontId="27" fillId="0" borderId="17" xfId="0" applyNumberFormat="1" applyFont="1" applyBorder="1" applyAlignment="1">
      <alignment horizontal="right" vertical="center"/>
    </xf>
    <xf numFmtId="0" fontId="12" fillId="0" borderId="16" xfId="0" applyFont="1" applyBorder="1" applyAlignment="1">
      <alignment horizontal="left" vertical="center"/>
    </xf>
    <xf numFmtId="0" fontId="27" fillId="0" borderId="16" xfId="0" applyFont="1" applyBorder="1" applyAlignment="1" applyProtection="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_04-分类改革-预算表"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B16" sqref="B1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36" t="s">
        <v>0</v>
      </c>
    </row>
    <row r="2" ht="36" customHeight="1" spans="1:4">
      <c r="A2" s="80" t="s">
        <v>1</v>
      </c>
      <c r="B2" s="209"/>
      <c r="C2" s="209"/>
      <c r="D2" s="209"/>
    </row>
    <row r="3" ht="21" customHeight="1" spans="1:4">
      <c r="A3" s="127" t="str">
        <f>"单位名称："&amp;"云南民族出版社"</f>
        <v>单位名称：云南民族出版社</v>
      </c>
      <c r="B3" s="174"/>
      <c r="C3" s="174"/>
      <c r="D3" s="135" t="s">
        <v>2</v>
      </c>
    </row>
    <row r="4" ht="19.5" customHeight="1" spans="1:4">
      <c r="A4" s="46" t="s">
        <v>3</v>
      </c>
      <c r="B4" s="48"/>
      <c r="C4" s="46" t="s">
        <v>4</v>
      </c>
      <c r="D4" s="48"/>
    </row>
    <row r="5" ht="19.5" customHeight="1" spans="1:4">
      <c r="A5" s="51" t="s">
        <v>5</v>
      </c>
      <c r="B5" s="51" t="s">
        <v>6</v>
      </c>
      <c r="C5" s="51" t="s">
        <v>7</v>
      </c>
      <c r="D5" s="51" t="s">
        <v>6</v>
      </c>
    </row>
    <row r="6" ht="19.5" customHeight="1" spans="1:4">
      <c r="A6" s="54"/>
      <c r="B6" s="54"/>
      <c r="C6" s="54"/>
      <c r="D6" s="54"/>
    </row>
    <row r="7" ht="25.4" customHeight="1" spans="1:4">
      <c r="A7" s="185" t="s">
        <v>8</v>
      </c>
      <c r="B7" s="158">
        <v>15456865.22</v>
      </c>
      <c r="C7" s="59" t="str">
        <f>"一"&amp;"、"&amp;"文化旅游体育与传媒支出"</f>
        <v>一、文化旅游体育与传媒支出</v>
      </c>
      <c r="D7" s="158">
        <v>27969294.81</v>
      </c>
    </row>
    <row r="8" ht="25.4" customHeight="1" spans="1:4">
      <c r="A8" s="185" t="s">
        <v>9</v>
      </c>
      <c r="B8" s="158"/>
      <c r="C8" s="59" t="str">
        <f>"二"&amp;"、"&amp;"社会保障和就业支出"</f>
        <v>二、社会保障和就业支出</v>
      </c>
      <c r="D8" s="158">
        <v>1669021.99</v>
      </c>
    </row>
    <row r="9" ht="25.4" customHeight="1" spans="1:4">
      <c r="A9" s="185" t="s">
        <v>10</v>
      </c>
      <c r="B9" s="158"/>
      <c r="C9" s="59" t="str">
        <f>"三"&amp;"、"&amp;"卫生健康支出"</f>
        <v>三、卫生健康支出</v>
      </c>
      <c r="D9" s="158">
        <v>1573768.52</v>
      </c>
    </row>
    <row r="10" ht="25.4" customHeight="1" spans="1:4">
      <c r="A10" s="185" t="s">
        <v>11</v>
      </c>
      <c r="B10" s="126"/>
      <c r="C10" s="59" t="str">
        <f>"四"&amp;"、"&amp;"住房保障支出"</f>
        <v>四、住房保障支出</v>
      </c>
      <c r="D10" s="158">
        <v>984079.9</v>
      </c>
    </row>
    <row r="11" ht="25.4" customHeight="1" spans="1:4">
      <c r="A11" s="185" t="s">
        <v>12</v>
      </c>
      <c r="B11" s="158">
        <v>4980000</v>
      </c>
      <c r="C11" s="59"/>
      <c r="D11" s="158"/>
    </row>
    <row r="12" ht="25.4" customHeight="1" spans="1:4">
      <c r="A12" s="185" t="s">
        <v>13</v>
      </c>
      <c r="B12" s="126">
        <v>500000</v>
      </c>
      <c r="C12" s="59"/>
      <c r="D12" s="158"/>
    </row>
    <row r="13" ht="25.4" customHeight="1" spans="1:4">
      <c r="A13" s="185" t="s">
        <v>14</v>
      </c>
      <c r="B13" s="126">
        <v>3500000</v>
      </c>
      <c r="C13" s="59"/>
      <c r="D13" s="158"/>
    </row>
    <row r="14" ht="25.4" customHeight="1" spans="1:4">
      <c r="A14" s="185" t="s">
        <v>15</v>
      </c>
      <c r="B14" s="126"/>
      <c r="C14" s="59"/>
      <c r="D14" s="158"/>
    </row>
    <row r="15" ht="25.4" customHeight="1" spans="1:4">
      <c r="A15" s="210" t="s">
        <v>16</v>
      </c>
      <c r="B15" s="126"/>
      <c r="C15" s="59"/>
      <c r="D15" s="158"/>
    </row>
    <row r="16" ht="25.4" customHeight="1" spans="1:4">
      <c r="A16" s="210" t="s">
        <v>17</v>
      </c>
      <c r="B16" s="158">
        <v>980000</v>
      </c>
      <c r="C16" s="59"/>
      <c r="D16" s="158"/>
    </row>
    <row r="17" ht="25.4" customHeight="1" spans="1:4">
      <c r="A17" s="211" t="s">
        <v>18</v>
      </c>
      <c r="B17" s="181">
        <v>20436865.22</v>
      </c>
      <c r="C17" s="182" t="s">
        <v>19</v>
      </c>
      <c r="D17" s="181">
        <v>32196165.22</v>
      </c>
    </row>
    <row r="18" ht="25.4" customHeight="1" spans="1:4">
      <c r="A18" s="212" t="s">
        <v>20</v>
      </c>
      <c r="B18" s="181">
        <v>11759300</v>
      </c>
      <c r="C18" s="213" t="s">
        <v>21</v>
      </c>
      <c r="D18" s="214"/>
    </row>
    <row r="19" ht="25.4" customHeight="1" spans="1:4">
      <c r="A19" s="215" t="s">
        <v>22</v>
      </c>
      <c r="B19" s="158"/>
      <c r="C19" s="183" t="s">
        <v>22</v>
      </c>
      <c r="D19" s="126"/>
    </row>
    <row r="20" ht="25.4" customHeight="1" spans="1:4">
      <c r="A20" s="215" t="s">
        <v>23</v>
      </c>
      <c r="B20" s="158">
        <v>11759300</v>
      </c>
      <c r="C20" s="183" t="s">
        <v>24</v>
      </c>
      <c r="D20" s="126"/>
    </row>
    <row r="21" ht="25.4" customHeight="1" spans="1:4">
      <c r="A21" s="216" t="s">
        <v>25</v>
      </c>
      <c r="B21" s="181">
        <v>32196165.22</v>
      </c>
      <c r="C21" s="182" t="s">
        <v>26</v>
      </c>
      <c r="D21" s="177">
        <v>32196165.22</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D34" sqref="D34"/>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90" t="s">
        <v>271</v>
      </c>
    </row>
    <row r="2" ht="28.5" customHeight="1" spans="1:6">
      <c r="A2" s="63" t="s">
        <v>272</v>
      </c>
      <c r="B2" s="63"/>
      <c r="C2" s="63"/>
      <c r="D2" s="63"/>
      <c r="E2" s="63"/>
      <c r="F2" s="63"/>
    </row>
    <row r="3" ht="15" customHeight="1" spans="1:6">
      <c r="A3" s="137" t="str">
        <f>"单位名称："&amp;"云南民族出版社"</f>
        <v>单位名称：云南民族出版社</v>
      </c>
      <c r="B3" s="138"/>
      <c r="C3" s="138"/>
      <c r="D3" s="93"/>
      <c r="E3" s="93"/>
      <c r="F3" s="139" t="s">
        <v>2</v>
      </c>
    </row>
    <row r="4" ht="18.75" customHeight="1" spans="1:6">
      <c r="A4" s="45" t="s">
        <v>128</v>
      </c>
      <c r="B4" s="45" t="s">
        <v>50</v>
      </c>
      <c r="C4" s="45" t="s">
        <v>51</v>
      </c>
      <c r="D4" s="51" t="s">
        <v>273</v>
      </c>
      <c r="E4" s="97"/>
      <c r="F4" s="97"/>
    </row>
    <row r="5" ht="30" customHeight="1" spans="1:6">
      <c r="A5" s="54"/>
      <c r="B5" s="54"/>
      <c r="C5" s="54"/>
      <c r="D5" s="51" t="s">
        <v>31</v>
      </c>
      <c r="E5" s="97" t="s">
        <v>59</v>
      </c>
      <c r="F5" s="97" t="s">
        <v>60</v>
      </c>
    </row>
    <row r="6" ht="16.5" customHeight="1" spans="1:6">
      <c r="A6" s="97">
        <v>1</v>
      </c>
      <c r="B6" s="97">
        <v>2</v>
      </c>
      <c r="C6" s="97">
        <v>3</v>
      </c>
      <c r="D6" s="97">
        <v>4</v>
      </c>
      <c r="E6" s="97">
        <v>5</v>
      </c>
      <c r="F6" s="97">
        <v>6</v>
      </c>
    </row>
    <row r="7" ht="20.25" customHeight="1" spans="1:6">
      <c r="A7" s="65"/>
      <c r="B7" s="65"/>
      <c r="C7" s="65"/>
      <c r="D7" s="58"/>
      <c r="E7" s="58"/>
      <c r="F7" s="58"/>
    </row>
    <row r="8" ht="17.25" customHeight="1" spans="1:6">
      <c r="A8" s="140" t="s">
        <v>94</v>
      </c>
      <c r="B8" s="141"/>
      <c r="C8" s="141" t="s">
        <v>94</v>
      </c>
      <c r="D8" s="58"/>
      <c r="E8" s="58"/>
      <c r="F8" s="58"/>
    </row>
    <row r="9" customHeight="1" spans="1:1">
      <c r="A9" s="98" t="s">
        <v>274</v>
      </c>
    </row>
  </sheetData>
  <mergeCells count="6">
    <mergeCell ref="A2:F2"/>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7"/>
  <sheetViews>
    <sheetView showZeros="0" topLeftCell="A3" workbookViewId="0">
      <selection activeCell="J9" sqref="J9"/>
    </sheetView>
  </sheetViews>
  <sheetFormatPr defaultColWidth="9.14166666666667" defaultRowHeight="14.25" customHeight="1"/>
  <cols>
    <col min="1" max="1" width="27" customWidth="1"/>
    <col min="2" max="2" width="21.7083333333333" customWidth="1"/>
    <col min="3" max="3" width="29.375" customWidth="1"/>
    <col min="4" max="4" width="7.70833333333333" customWidth="1"/>
    <col min="5" max="5" width="10.2833333333333" customWidth="1"/>
    <col min="6" max="8" width="14.7416666666667" customWidth="1"/>
    <col min="9" max="9" width="6.25" customWidth="1"/>
    <col min="10" max="10" width="15.625" customWidth="1"/>
    <col min="11" max="11" width="17.5" customWidth="1"/>
    <col min="12" max="16" width="12.575" customWidth="1"/>
    <col min="17" max="17" width="23.5333333333333" customWidth="1"/>
  </cols>
  <sheetData>
    <row r="1" ht="13.5" customHeight="1" spans="15:17">
      <c r="O1" s="89"/>
      <c r="P1" s="89"/>
      <c r="Q1" s="135" t="s">
        <v>275</v>
      </c>
    </row>
    <row r="2" ht="27.75" customHeight="1" spans="1:17">
      <c r="A2" s="91" t="s">
        <v>276</v>
      </c>
      <c r="B2" s="63"/>
      <c r="C2" s="63"/>
      <c r="D2" s="63"/>
      <c r="E2" s="63"/>
      <c r="F2" s="63"/>
      <c r="G2" s="63"/>
      <c r="H2" s="63"/>
      <c r="I2" s="63"/>
      <c r="J2" s="63"/>
      <c r="K2" s="81"/>
      <c r="L2" s="63"/>
      <c r="M2" s="63"/>
      <c r="N2" s="63"/>
      <c r="O2" s="81"/>
      <c r="P2" s="81"/>
      <c r="Q2" s="63"/>
    </row>
    <row r="3" ht="18.75" customHeight="1" spans="1:17">
      <c r="A3" s="127" t="str">
        <f>"单位名称："&amp;"云南民族出版社"</f>
        <v>单位名称：云南民族出版社</v>
      </c>
      <c r="B3" s="42"/>
      <c r="C3" s="42"/>
      <c r="D3" s="42"/>
      <c r="E3" s="42"/>
      <c r="F3" s="42"/>
      <c r="G3" s="42"/>
      <c r="H3" s="42"/>
      <c r="I3" s="42"/>
      <c r="J3" s="42"/>
      <c r="O3" s="99"/>
      <c r="P3" s="99"/>
      <c r="Q3" s="136" t="s">
        <v>119</v>
      </c>
    </row>
    <row r="4" ht="15.75" customHeight="1" spans="1:17">
      <c r="A4" s="45" t="s">
        <v>277</v>
      </c>
      <c r="B4" s="103" t="s">
        <v>278</v>
      </c>
      <c r="C4" s="103" t="s">
        <v>279</v>
      </c>
      <c r="D4" s="103" t="s">
        <v>280</v>
      </c>
      <c r="E4" s="103" t="s">
        <v>281</v>
      </c>
      <c r="F4" s="103" t="s">
        <v>282</v>
      </c>
      <c r="G4" s="104" t="s">
        <v>135</v>
      </c>
      <c r="H4" s="104"/>
      <c r="I4" s="104"/>
      <c r="J4" s="104"/>
      <c r="K4" s="105"/>
      <c r="L4" s="104"/>
      <c r="M4" s="104"/>
      <c r="N4" s="104"/>
      <c r="O4" s="120"/>
      <c r="P4" s="105"/>
      <c r="Q4" s="121"/>
    </row>
    <row r="5" ht="17.25" customHeight="1" spans="1:17">
      <c r="A5" s="50"/>
      <c r="B5" s="106"/>
      <c r="C5" s="106"/>
      <c r="D5" s="106"/>
      <c r="E5" s="106"/>
      <c r="F5" s="106"/>
      <c r="G5" s="106" t="s">
        <v>31</v>
      </c>
      <c r="H5" s="106" t="s">
        <v>34</v>
      </c>
      <c r="I5" s="106" t="s">
        <v>283</v>
      </c>
      <c r="J5" s="106" t="s">
        <v>284</v>
      </c>
      <c r="K5" s="107" t="s">
        <v>285</v>
      </c>
      <c r="L5" s="122" t="s">
        <v>286</v>
      </c>
      <c r="M5" s="122"/>
      <c r="N5" s="122"/>
      <c r="O5" s="123"/>
      <c r="P5" s="124"/>
      <c r="Q5" s="108"/>
    </row>
    <row r="6" ht="54" customHeight="1" spans="1:17">
      <c r="A6" s="53"/>
      <c r="B6" s="108"/>
      <c r="C6" s="108"/>
      <c r="D6" s="108"/>
      <c r="E6" s="108"/>
      <c r="F6" s="108"/>
      <c r="G6" s="108"/>
      <c r="H6" s="108" t="s">
        <v>33</v>
      </c>
      <c r="I6" s="108"/>
      <c r="J6" s="108"/>
      <c r="K6" s="109"/>
      <c r="L6" s="108" t="s">
        <v>33</v>
      </c>
      <c r="M6" s="108" t="s">
        <v>44</v>
      </c>
      <c r="N6" s="108" t="s">
        <v>142</v>
      </c>
      <c r="O6" s="125" t="s">
        <v>40</v>
      </c>
      <c r="P6" s="109" t="s">
        <v>41</v>
      </c>
      <c r="Q6" s="108" t="s">
        <v>42</v>
      </c>
    </row>
    <row r="7" ht="15" customHeight="1" spans="1:17">
      <c r="A7" s="54">
        <v>1</v>
      </c>
      <c r="B7" s="128">
        <v>2</v>
      </c>
      <c r="C7" s="128">
        <v>3</v>
      </c>
      <c r="D7" s="128">
        <v>4</v>
      </c>
      <c r="E7" s="128">
        <v>5</v>
      </c>
      <c r="F7" s="128">
        <v>6</v>
      </c>
      <c r="G7" s="129">
        <v>7</v>
      </c>
      <c r="H7" s="129">
        <v>8</v>
      </c>
      <c r="I7" s="129">
        <v>9</v>
      </c>
      <c r="J7" s="129">
        <v>10</v>
      </c>
      <c r="K7" s="129">
        <v>11</v>
      </c>
      <c r="L7" s="129">
        <v>12</v>
      </c>
      <c r="M7" s="129">
        <v>13</v>
      </c>
      <c r="N7" s="129">
        <v>14</v>
      </c>
      <c r="O7" s="129">
        <v>15</v>
      </c>
      <c r="P7" s="129">
        <v>16</v>
      </c>
      <c r="Q7" s="129">
        <v>17</v>
      </c>
    </row>
    <row r="8" ht="21" customHeight="1" spans="1:17">
      <c r="A8" s="110" t="s">
        <v>46</v>
      </c>
      <c r="B8" s="111"/>
      <c r="C8" s="111"/>
      <c r="D8" s="111"/>
      <c r="E8" s="130"/>
      <c r="F8" s="58">
        <v>2034570</v>
      </c>
      <c r="G8" s="58">
        <v>2034570</v>
      </c>
      <c r="H8" s="58">
        <v>525470</v>
      </c>
      <c r="I8" s="58"/>
      <c r="J8" s="58"/>
      <c r="K8" s="58"/>
      <c r="L8" s="58">
        <v>1509100</v>
      </c>
      <c r="M8" s="58"/>
      <c r="N8" s="58">
        <v>1509100</v>
      </c>
      <c r="O8" s="58"/>
      <c r="P8" s="58"/>
      <c r="Q8" s="58"/>
    </row>
    <row r="9" ht="21" customHeight="1" spans="1:17">
      <c r="A9" s="131" t="s">
        <v>46</v>
      </c>
      <c r="B9" s="111"/>
      <c r="C9" s="111"/>
      <c r="D9" s="132"/>
      <c r="E9" s="133"/>
      <c r="F9" s="58">
        <v>2034570</v>
      </c>
      <c r="G9" s="58">
        <v>2034570</v>
      </c>
      <c r="H9" s="58">
        <v>525470</v>
      </c>
      <c r="I9" s="58"/>
      <c r="J9" s="58"/>
      <c r="K9" s="58"/>
      <c r="L9" s="58">
        <v>1509100</v>
      </c>
      <c r="M9" s="58"/>
      <c r="N9" s="58">
        <v>1509100</v>
      </c>
      <c r="O9" s="58"/>
      <c r="P9" s="58"/>
      <c r="Q9" s="58"/>
    </row>
    <row r="10" ht="21" customHeight="1" spans="1:17">
      <c r="A10" s="134" t="s">
        <v>166</v>
      </c>
      <c r="B10" s="111" t="s">
        <v>287</v>
      </c>
      <c r="C10" s="111" t="s">
        <v>288</v>
      </c>
      <c r="D10" s="132" t="s">
        <v>253</v>
      </c>
      <c r="E10" s="133">
        <v>1</v>
      </c>
      <c r="F10" s="58">
        <v>3500</v>
      </c>
      <c r="G10" s="58">
        <v>3500</v>
      </c>
      <c r="H10" s="58">
        <v>3500</v>
      </c>
      <c r="I10" s="58"/>
      <c r="J10" s="58"/>
      <c r="K10" s="58"/>
      <c r="L10" s="58"/>
      <c r="M10" s="58"/>
      <c r="N10" s="58"/>
      <c r="O10" s="58"/>
      <c r="P10" s="58"/>
      <c r="Q10" s="58"/>
    </row>
    <row r="11" ht="21" customHeight="1" spans="1:17">
      <c r="A11" s="134" t="s">
        <v>166</v>
      </c>
      <c r="B11" s="111" t="s">
        <v>289</v>
      </c>
      <c r="C11" s="111" t="s">
        <v>290</v>
      </c>
      <c r="D11" s="132" t="s">
        <v>253</v>
      </c>
      <c r="E11" s="133">
        <v>1</v>
      </c>
      <c r="F11" s="58">
        <v>10000</v>
      </c>
      <c r="G11" s="58">
        <v>10000</v>
      </c>
      <c r="H11" s="58">
        <v>10000</v>
      </c>
      <c r="I11" s="58"/>
      <c r="J11" s="58"/>
      <c r="K11" s="58"/>
      <c r="L11" s="58"/>
      <c r="M11" s="58"/>
      <c r="N11" s="58"/>
      <c r="O11" s="58"/>
      <c r="P11" s="58"/>
      <c r="Q11" s="58"/>
    </row>
    <row r="12" ht="21" customHeight="1" spans="1:17">
      <c r="A12" s="134" t="s">
        <v>175</v>
      </c>
      <c r="B12" s="111" t="s">
        <v>291</v>
      </c>
      <c r="C12" s="111" t="s">
        <v>292</v>
      </c>
      <c r="D12" s="132" t="s">
        <v>293</v>
      </c>
      <c r="E12" s="133">
        <v>1</v>
      </c>
      <c r="F12" s="58">
        <v>2500</v>
      </c>
      <c r="G12" s="58">
        <v>2500</v>
      </c>
      <c r="H12" s="58"/>
      <c r="I12" s="58"/>
      <c r="J12" s="58"/>
      <c r="K12" s="58"/>
      <c r="L12" s="58">
        <v>2500</v>
      </c>
      <c r="M12" s="58"/>
      <c r="N12" s="58">
        <v>2500</v>
      </c>
      <c r="O12" s="58"/>
      <c r="P12" s="58"/>
      <c r="Q12" s="58"/>
    </row>
    <row r="13" ht="21" customHeight="1" spans="1:17">
      <c r="A13" s="134" t="s">
        <v>175</v>
      </c>
      <c r="B13" s="111" t="s">
        <v>294</v>
      </c>
      <c r="C13" s="111" t="s">
        <v>295</v>
      </c>
      <c r="D13" s="132" t="s">
        <v>293</v>
      </c>
      <c r="E13" s="133">
        <v>1</v>
      </c>
      <c r="F13" s="58">
        <v>9000</v>
      </c>
      <c r="G13" s="58">
        <v>9000</v>
      </c>
      <c r="H13" s="58"/>
      <c r="I13" s="58"/>
      <c r="J13" s="58"/>
      <c r="K13" s="58"/>
      <c r="L13" s="58">
        <v>9000</v>
      </c>
      <c r="M13" s="58"/>
      <c r="N13" s="58">
        <v>9000</v>
      </c>
      <c r="O13" s="58"/>
      <c r="P13" s="58"/>
      <c r="Q13" s="58"/>
    </row>
    <row r="14" ht="21" customHeight="1" spans="1:17">
      <c r="A14" s="134" t="s">
        <v>175</v>
      </c>
      <c r="B14" s="111" t="s">
        <v>296</v>
      </c>
      <c r="C14" s="111" t="s">
        <v>297</v>
      </c>
      <c r="D14" s="132" t="s">
        <v>253</v>
      </c>
      <c r="E14" s="133">
        <v>1</v>
      </c>
      <c r="F14" s="58">
        <v>468600</v>
      </c>
      <c r="G14" s="58">
        <v>468600</v>
      </c>
      <c r="H14" s="58"/>
      <c r="I14" s="58"/>
      <c r="J14" s="58"/>
      <c r="K14" s="58"/>
      <c r="L14" s="58">
        <v>468600</v>
      </c>
      <c r="M14" s="58"/>
      <c r="N14" s="58">
        <v>468600</v>
      </c>
      <c r="O14" s="58"/>
      <c r="P14" s="58"/>
      <c r="Q14" s="58"/>
    </row>
    <row r="15" ht="21" customHeight="1" spans="1:17">
      <c r="A15" s="134" t="s">
        <v>175</v>
      </c>
      <c r="B15" s="111" t="s">
        <v>298</v>
      </c>
      <c r="C15" s="111" t="s">
        <v>299</v>
      </c>
      <c r="D15" s="132" t="s">
        <v>293</v>
      </c>
      <c r="E15" s="133">
        <v>1</v>
      </c>
      <c r="F15" s="58">
        <v>4000</v>
      </c>
      <c r="G15" s="58">
        <v>4000</v>
      </c>
      <c r="H15" s="58"/>
      <c r="I15" s="58"/>
      <c r="J15" s="58"/>
      <c r="K15" s="58"/>
      <c r="L15" s="58">
        <v>4000</v>
      </c>
      <c r="M15" s="58"/>
      <c r="N15" s="58">
        <v>4000</v>
      </c>
      <c r="O15" s="58"/>
      <c r="P15" s="58"/>
      <c r="Q15" s="58"/>
    </row>
    <row r="16" ht="21" customHeight="1" spans="1:17">
      <c r="A16" s="134" t="s">
        <v>175</v>
      </c>
      <c r="B16" s="111" t="s">
        <v>300</v>
      </c>
      <c r="C16" s="111" t="s">
        <v>301</v>
      </c>
      <c r="D16" s="132" t="s">
        <v>253</v>
      </c>
      <c r="E16" s="133">
        <v>1</v>
      </c>
      <c r="F16" s="58">
        <v>73800</v>
      </c>
      <c r="G16" s="58">
        <v>73800</v>
      </c>
      <c r="H16" s="58">
        <v>73800</v>
      </c>
      <c r="I16" s="58"/>
      <c r="J16" s="58"/>
      <c r="K16" s="58"/>
      <c r="L16" s="58"/>
      <c r="M16" s="58"/>
      <c r="N16" s="58"/>
      <c r="O16" s="58"/>
      <c r="P16" s="58"/>
      <c r="Q16" s="58"/>
    </row>
    <row r="17" ht="21" customHeight="1" spans="1:17">
      <c r="A17" s="134" t="s">
        <v>175</v>
      </c>
      <c r="B17" s="111" t="s">
        <v>302</v>
      </c>
      <c r="C17" s="111" t="s">
        <v>303</v>
      </c>
      <c r="D17" s="132" t="s">
        <v>304</v>
      </c>
      <c r="E17" s="133">
        <v>1</v>
      </c>
      <c r="F17" s="58">
        <v>8170</v>
      </c>
      <c r="G17" s="58">
        <v>8170</v>
      </c>
      <c r="H17" s="58">
        <v>8170</v>
      </c>
      <c r="I17" s="58"/>
      <c r="J17" s="58"/>
      <c r="K17" s="58"/>
      <c r="L17" s="58"/>
      <c r="M17" s="58"/>
      <c r="N17" s="58"/>
      <c r="O17" s="58"/>
      <c r="P17" s="58"/>
      <c r="Q17" s="58"/>
    </row>
    <row r="18" ht="21" customHeight="1" spans="1:17">
      <c r="A18" s="134" t="s">
        <v>175</v>
      </c>
      <c r="B18" s="111" t="s">
        <v>305</v>
      </c>
      <c r="C18" s="111" t="s">
        <v>306</v>
      </c>
      <c r="D18" s="132" t="s">
        <v>304</v>
      </c>
      <c r="E18" s="133">
        <v>1</v>
      </c>
      <c r="F18" s="58">
        <v>150000</v>
      </c>
      <c r="G18" s="58">
        <v>150000</v>
      </c>
      <c r="H18" s="58"/>
      <c r="I18" s="58"/>
      <c r="J18" s="58"/>
      <c r="K18" s="58"/>
      <c r="L18" s="58">
        <v>150000</v>
      </c>
      <c r="M18" s="58"/>
      <c r="N18" s="58">
        <v>150000</v>
      </c>
      <c r="O18" s="58"/>
      <c r="P18" s="58"/>
      <c r="Q18" s="58"/>
    </row>
    <row r="19" ht="21" customHeight="1" spans="1:17">
      <c r="A19" s="134" t="s">
        <v>175</v>
      </c>
      <c r="B19" s="111" t="s">
        <v>307</v>
      </c>
      <c r="C19" s="111" t="s">
        <v>306</v>
      </c>
      <c r="D19" s="132" t="s">
        <v>308</v>
      </c>
      <c r="E19" s="133">
        <v>1</v>
      </c>
      <c r="F19" s="58">
        <v>180000</v>
      </c>
      <c r="G19" s="58">
        <v>180000</v>
      </c>
      <c r="H19" s="58"/>
      <c r="I19" s="58"/>
      <c r="J19" s="58"/>
      <c r="K19" s="58"/>
      <c r="L19" s="58">
        <v>180000</v>
      </c>
      <c r="M19" s="58"/>
      <c r="N19" s="58">
        <v>180000</v>
      </c>
      <c r="O19" s="58"/>
      <c r="P19" s="58"/>
      <c r="Q19" s="58"/>
    </row>
    <row r="20" ht="21" customHeight="1" spans="1:17">
      <c r="A20" s="134" t="s">
        <v>175</v>
      </c>
      <c r="B20" s="111" t="s">
        <v>309</v>
      </c>
      <c r="C20" s="111" t="s">
        <v>310</v>
      </c>
      <c r="D20" s="132" t="s">
        <v>304</v>
      </c>
      <c r="E20" s="133">
        <v>1</v>
      </c>
      <c r="F20" s="58">
        <v>30000</v>
      </c>
      <c r="G20" s="58">
        <v>30000</v>
      </c>
      <c r="H20" s="58">
        <v>30000</v>
      </c>
      <c r="I20" s="58"/>
      <c r="J20" s="58"/>
      <c r="K20" s="58"/>
      <c r="L20" s="58"/>
      <c r="M20" s="58"/>
      <c r="N20" s="58"/>
      <c r="O20" s="58"/>
      <c r="P20" s="58"/>
      <c r="Q20" s="58"/>
    </row>
    <row r="21" ht="21" customHeight="1" spans="1:17">
      <c r="A21" s="134" t="s">
        <v>175</v>
      </c>
      <c r="B21" s="111" t="s">
        <v>311</v>
      </c>
      <c r="C21" s="111" t="s">
        <v>312</v>
      </c>
      <c r="D21" s="132" t="s">
        <v>308</v>
      </c>
      <c r="E21" s="133">
        <v>1</v>
      </c>
      <c r="F21" s="58">
        <v>240000</v>
      </c>
      <c r="G21" s="58">
        <v>240000</v>
      </c>
      <c r="H21" s="58"/>
      <c r="I21" s="58"/>
      <c r="J21" s="58"/>
      <c r="K21" s="58"/>
      <c r="L21" s="58">
        <v>240000</v>
      </c>
      <c r="M21" s="58"/>
      <c r="N21" s="58">
        <v>240000</v>
      </c>
      <c r="O21" s="58"/>
      <c r="P21" s="58"/>
      <c r="Q21" s="58"/>
    </row>
    <row r="22" ht="21" customHeight="1" spans="1:17">
      <c r="A22" s="134" t="s">
        <v>175</v>
      </c>
      <c r="B22" s="111" t="s">
        <v>313</v>
      </c>
      <c r="C22" s="111" t="s">
        <v>314</v>
      </c>
      <c r="D22" s="132" t="s">
        <v>253</v>
      </c>
      <c r="E22" s="133">
        <v>1</v>
      </c>
      <c r="F22" s="58">
        <v>160000</v>
      </c>
      <c r="G22" s="58">
        <v>160000</v>
      </c>
      <c r="H22" s="58"/>
      <c r="I22" s="58"/>
      <c r="J22" s="58"/>
      <c r="K22" s="58"/>
      <c r="L22" s="58">
        <v>160000</v>
      </c>
      <c r="M22" s="58"/>
      <c r="N22" s="58">
        <v>160000</v>
      </c>
      <c r="O22" s="58"/>
      <c r="P22" s="58"/>
      <c r="Q22" s="58"/>
    </row>
    <row r="23" ht="21" customHeight="1" spans="1:17">
      <c r="A23" s="134" t="s">
        <v>175</v>
      </c>
      <c r="B23" s="111" t="s">
        <v>315</v>
      </c>
      <c r="C23" s="111" t="s">
        <v>316</v>
      </c>
      <c r="D23" s="132" t="s">
        <v>308</v>
      </c>
      <c r="E23" s="133">
        <v>1</v>
      </c>
      <c r="F23" s="58">
        <v>114000</v>
      </c>
      <c r="G23" s="58">
        <v>114000</v>
      </c>
      <c r="H23" s="58"/>
      <c r="I23" s="58"/>
      <c r="J23" s="58"/>
      <c r="K23" s="58"/>
      <c r="L23" s="58">
        <v>114000</v>
      </c>
      <c r="M23" s="58"/>
      <c r="N23" s="58">
        <v>114000</v>
      </c>
      <c r="O23" s="58"/>
      <c r="P23" s="58"/>
      <c r="Q23" s="58"/>
    </row>
    <row r="24" ht="21" customHeight="1" spans="1:17">
      <c r="A24" s="134" t="s">
        <v>175</v>
      </c>
      <c r="B24" s="111" t="s">
        <v>317</v>
      </c>
      <c r="C24" s="111" t="s">
        <v>316</v>
      </c>
      <c r="D24" s="132" t="s">
        <v>308</v>
      </c>
      <c r="E24" s="133">
        <v>1</v>
      </c>
      <c r="F24" s="58">
        <v>136000</v>
      </c>
      <c r="G24" s="58">
        <v>136000</v>
      </c>
      <c r="H24" s="58"/>
      <c r="I24" s="58"/>
      <c r="J24" s="58"/>
      <c r="K24" s="58"/>
      <c r="L24" s="58">
        <v>136000</v>
      </c>
      <c r="M24" s="58"/>
      <c r="N24" s="58">
        <v>136000</v>
      </c>
      <c r="O24" s="58"/>
      <c r="P24" s="58"/>
      <c r="Q24" s="58"/>
    </row>
    <row r="25" ht="21" customHeight="1" spans="1:17">
      <c r="A25" s="134" t="s">
        <v>175</v>
      </c>
      <c r="B25" s="111" t="s">
        <v>318</v>
      </c>
      <c r="C25" s="111" t="s">
        <v>319</v>
      </c>
      <c r="D25" s="132" t="s">
        <v>253</v>
      </c>
      <c r="E25" s="133">
        <v>1</v>
      </c>
      <c r="F25" s="58">
        <v>45000</v>
      </c>
      <c r="G25" s="58">
        <v>45000</v>
      </c>
      <c r="H25" s="58"/>
      <c r="I25" s="58"/>
      <c r="J25" s="58"/>
      <c r="K25" s="58"/>
      <c r="L25" s="58">
        <v>45000</v>
      </c>
      <c r="M25" s="58"/>
      <c r="N25" s="58">
        <v>45000</v>
      </c>
      <c r="O25" s="58"/>
      <c r="P25" s="58"/>
      <c r="Q25" s="58"/>
    </row>
    <row r="26" ht="21" customHeight="1" spans="1:17">
      <c r="A26" s="134" t="s">
        <v>212</v>
      </c>
      <c r="B26" s="111" t="s">
        <v>320</v>
      </c>
      <c r="C26" s="111" t="s">
        <v>316</v>
      </c>
      <c r="D26" s="132" t="s">
        <v>253</v>
      </c>
      <c r="E26" s="133">
        <v>1</v>
      </c>
      <c r="F26" s="58">
        <v>400000</v>
      </c>
      <c r="G26" s="58">
        <v>400000</v>
      </c>
      <c r="H26" s="58">
        <v>400000</v>
      </c>
      <c r="I26" s="58"/>
      <c r="J26" s="58"/>
      <c r="K26" s="58"/>
      <c r="L26" s="58"/>
      <c r="M26" s="58"/>
      <c r="N26" s="58"/>
      <c r="O26" s="58"/>
      <c r="P26" s="58"/>
      <c r="Q26" s="58"/>
    </row>
    <row r="27" ht="21" customHeight="1" spans="1:17">
      <c r="A27" s="113" t="s">
        <v>94</v>
      </c>
      <c r="B27" s="114"/>
      <c r="C27" s="114"/>
      <c r="D27" s="114"/>
      <c r="E27" s="130"/>
      <c r="F27" s="58">
        <v>2034570</v>
      </c>
      <c r="G27" s="58">
        <v>2034570</v>
      </c>
      <c r="H27" s="58">
        <v>525470</v>
      </c>
      <c r="I27" s="58"/>
      <c r="J27" s="58"/>
      <c r="K27" s="58"/>
      <c r="L27" s="58">
        <v>1509100</v>
      </c>
      <c r="M27" s="58"/>
      <c r="N27" s="58">
        <v>1509100</v>
      </c>
      <c r="O27" s="58"/>
      <c r="P27" s="58"/>
      <c r="Q27" s="58"/>
    </row>
  </sheetData>
  <mergeCells count="16">
    <mergeCell ref="A2:Q2"/>
    <mergeCell ref="A3:F3"/>
    <mergeCell ref="G4:Q4"/>
    <mergeCell ref="L5:Q5"/>
    <mergeCell ref="A27:E27"/>
    <mergeCell ref="A4:A6"/>
    <mergeCell ref="B4:B6"/>
    <mergeCell ref="C4:C6"/>
    <mergeCell ref="D4:D6"/>
    <mergeCell ref="E4:E6"/>
    <mergeCell ref="F4:F6"/>
    <mergeCell ref="G5:G6"/>
    <mergeCell ref="H5:H6"/>
    <mergeCell ref="I5:I6"/>
    <mergeCell ref="J5:J6"/>
    <mergeCell ref="K5:K6"/>
  </mergeCells>
  <pageMargins left="0.432638888888889" right="0.236111111111111" top="1" bottom="1" header="0.5" footer="0.5"/>
  <pageSetup paperSize="9" scale="5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B18" sqref="B18"/>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95"/>
      <c r="B1" s="95"/>
      <c r="C1" s="95"/>
      <c r="D1" s="95"/>
      <c r="E1" s="95"/>
      <c r="F1" s="95"/>
      <c r="G1" s="95"/>
      <c r="H1" s="100"/>
      <c r="I1" s="95"/>
      <c r="J1" s="95"/>
      <c r="K1" s="95"/>
      <c r="L1" s="89"/>
      <c r="M1" s="116"/>
      <c r="N1" s="117" t="s">
        <v>321</v>
      </c>
    </row>
    <row r="2" ht="27.75" customHeight="1" spans="1:14">
      <c r="A2" s="91" t="s">
        <v>322</v>
      </c>
      <c r="B2" s="101"/>
      <c r="C2" s="101"/>
      <c r="D2" s="101"/>
      <c r="E2" s="101"/>
      <c r="F2" s="101"/>
      <c r="G2" s="101"/>
      <c r="H2" s="102"/>
      <c r="I2" s="101"/>
      <c r="J2" s="101"/>
      <c r="K2" s="101"/>
      <c r="L2" s="81"/>
      <c r="M2" s="102"/>
      <c r="N2" s="101"/>
    </row>
    <row r="3" ht="18.75" customHeight="1" spans="1:14">
      <c r="A3" s="92" t="str">
        <f>"单位名称："&amp;"云南民族出版社"</f>
        <v>单位名称：云南民族出版社</v>
      </c>
      <c r="B3" s="93"/>
      <c r="C3" s="93"/>
      <c r="D3" s="93"/>
      <c r="E3" s="93"/>
      <c r="F3" s="93"/>
      <c r="G3" s="93"/>
      <c r="H3" s="100"/>
      <c r="I3" s="95"/>
      <c r="J3" s="95"/>
      <c r="K3" s="95"/>
      <c r="L3" s="99"/>
      <c r="M3" s="118"/>
      <c r="N3" s="119" t="s">
        <v>119</v>
      </c>
    </row>
    <row r="4" ht="15.75" customHeight="1" spans="1:14">
      <c r="A4" s="45" t="s">
        <v>277</v>
      </c>
      <c r="B4" s="103" t="s">
        <v>323</v>
      </c>
      <c r="C4" s="103" t="s">
        <v>324</v>
      </c>
      <c r="D4" s="104" t="s">
        <v>135</v>
      </c>
      <c r="E4" s="104"/>
      <c r="F4" s="104"/>
      <c r="G4" s="104"/>
      <c r="H4" s="105"/>
      <c r="I4" s="104"/>
      <c r="J4" s="104"/>
      <c r="K4" s="104"/>
      <c r="L4" s="120"/>
      <c r="M4" s="105"/>
      <c r="N4" s="121"/>
    </row>
    <row r="5" ht="17.25" customHeight="1" spans="1:14">
      <c r="A5" s="50"/>
      <c r="B5" s="106"/>
      <c r="C5" s="106"/>
      <c r="D5" s="106" t="s">
        <v>31</v>
      </c>
      <c r="E5" s="106" t="s">
        <v>34</v>
      </c>
      <c r="F5" s="106" t="s">
        <v>283</v>
      </c>
      <c r="G5" s="106" t="s">
        <v>284</v>
      </c>
      <c r="H5" s="107" t="s">
        <v>285</v>
      </c>
      <c r="I5" s="122" t="s">
        <v>286</v>
      </c>
      <c r="J5" s="122"/>
      <c r="K5" s="122"/>
      <c r="L5" s="123"/>
      <c r="M5" s="124"/>
      <c r="N5" s="108"/>
    </row>
    <row r="6" ht="54" customHeight="1" spans="1:14">
      <c r="A6" s="53"/>
      <c r="B6" s="108"/>
      <c r="C6" s="108"/>
      <c r="D6" s="108"/>
      <c r="E6" s="108"/>
      <c r="F6" s="108"/>
      <c r="G6" s="108"/>
      <c r="H6" s="109"/>
      <c r="I6" s="108" t="s">
        <v>33</v>
      </c>
      <c r="J6" s="108" t="s">
        <v>44</v>
      </c>
      <c r="K6" s="108" t="s">
        <v>142</v>
      </c>
      <c r="L6" s="125" t="s">
        <v>40</v>
      </c>
      <c r="M6" s="109" t="s">
        <v>41</v>
      </c>
      <c r="N6" s="108" t="s">
        <v>42</v>
      </c>
    </row>
    <row r="7" ht="15" customHeight="1" spans="1:14">
      <c r="A7" s="53">
        <v>1</v>
      </c>
      <c r="B7" s="108">
        <v>2</v>
      </c>
      <c r="C7" s="108">
        <v>3</v>
      </c>
      <c r="D7" s="109">
        <v>4</v>
      </c>
      <c r="E7" s="109">
        <v>5</v>
      </c>
      <c r="F7" s="109">
        <v>6</v>
      </c>
      <c r="G7" s="109">
        <v>7</v>
      </c>
      <c r="H7" s="109">
        <v>8</v>
      </c>
      <c r="I7" s="109">
        <v>9</v>
      </c>
      <c r="J7" s="109">
        <v>10</v>
      </c>
      <c r="K7" s="109">
        <v>11</v>
      </c>
      <c r="L7" s="109">
        <v>12</v>
      </c>
      <c r="M7" s="109">
        <v>13</v>
      </c>
      <c r="N7" s="109">
        <v>14</v>
      </c>
    </row>
    <row r="8" ht="21" customHeight="1" spans="1:14">
      <c r="A8" s="110"/>
      <c r="B8" s="111"/>
      <c r="C8" s="111"/>
      <c r="D8" s="112"/>
      <c r="E8" s="112"/>
      <c r="F8" s="112"/>
      <c r="G8" s="112"/>
      <c r="H8" s="112"/>
      <c r="I8" s="112"/>
      <c r="J8" s="112"/>
      <c r="K8" s="112"/>
      <c r="L8" s="126"/>
      <c r="M8" s="112"/>
      <c r="N8" s="112"/>
    </row>
    <row r="9" ht="21" customHeight="1" spans="1:14">
      <c r="A9" s="110"/>
      <c r="B9" s="111"/>
      <c r="C9" s="111"/>
      <c r="D9" s="112"/>
      <c r="E9" s="112"/>
      <c r="F9" s="112"/>
      <c r="G9" s="112"/>
      <c r="H9" s="112"/>
      <c r="I9" s="112"/>
      <c r="J9" s="112"/>
      <c r="K9" s="112"/>
      <c r="L9" s="126"/>
      <c r="M9" s="112"/>
      <c r="N9" s="112"/>
    </row>
    <row r="10" ht="21" customHeight="1" spans="1:14">
      <c r="A10" s="113" t="s">
        <v>94</v>
      </c>
      <c r="B10" s="114"/>
      <c r="C10" s="115"/>
      <c r="D10" s="112"/>
      <c r="E10" s="112"/>
      <c r="F10" s="112"/>
      <c r="G10" s="112"/>
      <c r="H10" s="112"/>
      <c r="I10" s="112"/>
      <c r="J10" s="112"/>
      <c r="K10" s="112"/>
      <c r="L10" s="126"/>
      <c r="M10" s="112"/>
      <c r="N10" s="112"/>
    </row>
    <row r="11" customHeight="1" spans="1:1">
      <c r="A11" s="98" t="s">
        <v>325</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35" sqref="A35"/>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90"/>
      <c r="W1" s="89" t="s">
        <v>326</v>
      </c>
    </row>
    <row r="2" ht="27.75" customHeight="1" spans="1:23">
      <c r="A2" s="91" t="s">
        <v>327</v>
      </c>
      <c r="B2" s="63"/>
      <c r="C2" s="63"/>
      <c r="D2" s="63"/>
      <c r="E2" s="63"/>
      <c r="F2" s="63"/>
      <c r="G2" s="63"/>
      <c r="H2" s="63"/>
      <c r="I2" s="63"/>
      <c r="J2" s="63"/>
      <c r="K2" s="63"/>
      <c r="L2" s="63"/>
      <c r="M2" s="63"/>
      <c r="N2" s="63"/>
      <c r="O2" s="63"/>
      <c r="P2" s="63"/>
      <c r="Q2" s="63"/>
      <c r="R2" s="63"/>
      <c r="S2" s="63"/>
      <c r="T2" s="63"/>
      <c r="U2" s="63"/>
      <c r="V2" s="63"/>
      <c r="W2" s="63"/>
    </row>
    <row r="3" ht="18" customHeight="1" spans="1:23">
      <c r="A3" s="92" t="str">
        <f>"单位名称："&amp;"云南民族出版社"</f>
        <v>单位名称：云南民族出版社</v>
      </c>
      <c r="B3" s="93"/>
      <c r="C3" s="93"/>
      <c r="D3" s="94"/>
      <c r="E3" s="95"/>
      <c r="F3" s="95"/>
      <c r="G3" s="95"/>
      <c r="H3" s="95"/>
      <c r="I3" s="95"/>
      <c r="W3" s="99" t="s">
        <v>119</v>
      </c>
    </row>
    <row r="4" ht="19.5" customHeight="1" spans="1:23">
      <c r="A4" s="51" t="s">
        <v>328</v>
      </c>
      <c r="B4" s="46" t="s">
        <v>135</v>
      </c>
      <c r="C4" s="47"/>
      <c r="D4" s="47"/>
      <c r="E4" s="46" t="s">
        <v>329</v>
      </c>
      <c r="F4" s="47"/>
      <c r="G4" s="47"/>
      <c r="H4" s="47"/>
      <c r="I4" s="47"/>
      <c r="J4" s="47"/>
      <c r="K4" s="47"/>
      <c r="L4" s="47"/>
      <c r="M4" s="47"/>
      <c r="N4" s="47"/>
      <c r="O4" s="47"/>
      <c r="P4" s="47"/>
      <c r="Q4" s="47"/>
      <c r="R4" s="47"/>
      <c r="S4" s="47"/>
      <c r="T4" s="47"/>
      <c r="U4" s="47"/>
      <c r="V4" s="47"/>
      <c r="W4" s="47"/>
    </row>
    <row r="5" ht="40.5" customHeight="1" spans="1:23">
      <c r="A5" s="54"/>
      <c r="B5" s="64" t="s">
        <v>31</v>
      </c>
      <c r="C5" s="45" t="s">
        <v>34</v>
      </c>
      <c r="D5" s="96" t="s">
        <v>330</v>
      </c>
      <c r="E5" s="97" t="s">
        <v>331</v>
      </c>
      <c r="F5" s="97" t="s">
        <v>332</v>
      </c>
      <c r="G5" s="97" t="s">
        <v>333</v>
      </c>
      <c r="H5" s="97" t="s">
        <v>334</v>
      </c>
      <c r="I5" s="97" t="s">
        <v>335</v>
      </c>
      <c r="J5" s="97" t="s">
        <v>336</v>
      </c>
      <c r="K5" s="97" t="s">
        <v>337</v>
      </c>
      <c r="L5" s="97" t="s">
        <v>338</v>
      </c>
      <c r="M5" s="97" t="s">
        <v>339</v>
      </c>
      <c r="N5" s="97" t="s">
        <v>340</v>
      </c>
      <c r="O5" s="97" t="s">
        <v>341</v>
      </c>
      <c r="P5" s="97" t="s">
        <v>342</v>
      </c>
      <c r="Q5" s="97" t="s">
        <v>343</v>
      </c>
      <c r="R5" s="97" t="s">
        <v>344</v>
      </c>
      <c r="S5" s="97" t="s">
        <v>345</v>
      </c>
      <c r="T5" s="97" t="s">
        <v>346</v>
      </c>
      <c r="U5" s="97" t="s">
        <v>347</v>
      </c>
      <c r="V5" s="97" t="s">
        <v>348</v>
      </c>
      <c r="W5" s="97" t="s">
        <v>349</v>
      </c>
    </row>
    <row r="6" ht="19.5" customHeight="1" spans="1:23">
      <c r="A6" s="97">
        <v>1</v>
      </c>
      <c r="B6" s="97">
        <v>2</v>
      </c>
      <c r="C6" s="97">
        <v>3</v>
      </c>
      <c r="D6" s="46">
        <v>4</v>
      </c>
      <c r="E6" s="97">
        <v>5</v>
      </c>
      <c r="F6" s="97">
        <v>6</v>
      </c>
      <c r="G6" s="97">
        <v>7</v>
      </c>
      <c r="H6" s="46">
        <v>8</v>
      </c>
      <c r="I6" s="97">
        <v>9</v>
      </c>
      <c r="J6" s="97">
        <v>10</v>
      </c>
      <c r="K6" s="97">
        <v>11</v>
      </c>
      <c r="L6" s="46">
        <v>12</v>
      </c>
      <c r="M6" s="97">
        <v>13</v>
      </c>
      <c r="N6" s="97">
        <v>14</v>
      </c>
      <c r="O6" s="97">
        <v>15</v>
      </c>
      <c r="P6" s="46">
        <v>16</v>
      </c>
      <c r="Q6" s="97">
        <v>17</v>
      </c>
      <c r="R6" s="97">
        <v>18</v>
      </c>
      <c r="S6" s="97">
        <v>19</v>
      </c>
      <c r="T6" s="46">
        <v>20</v>
      </c>
      <c r="U6" s="46">
        <v>21</v>
      </c>
      <c r="V6" s="46">
        <v>22</v>
      </c>
      <c r="W6" s="97">
        <v>23</v>
      </c>
    </row>
    <row r="7" ht="28.4" customHeight="1" spans="1:23">
      <c r="A7" s="65"/>
      <c r="B7" s="58"/>
      <c r="C7" s="58"/>
      <c r="D7" s="58"/>
      <c r="E7" s="58"/>
      <c r="F7" s="58"/>
      <c r="G7" s="58"/>
      <c r="H7" s="58"/>
      <c r="I7" s="58"/>
      <c r="J7" s="58"/>
      <c r="K7" s="58"/>
      <c r="L7" s="58"/>
      <c r="M7" s="58"/>
      <c r="N7" s="58"/>
      <c r="O7" s="58"/>
      <c r="P7" s="58"/>
      <c r="Q7" s="58"/>
      <c r="R7" s="58"/>
      <c r="S7" s="58"/>
      <c r="T7" s="58"/>
      <c r="U7" s="58"/>
      <c r="V7" s="58"/>
      <c r="W7" s="58"/>
    </row>
    <row r="8" ht="29.9" customHeight="1" spans="1:23">
      <c r="A8" s="65"/>
      <c r="B8" s="58"/>
      <c r="C8" s="58"/>
      <c r="D8" s="58"/>
      <c r="E8" s="58"/>
      <c r="F8" s="58"/>
      <c r="G8" s="58"/>
      <c r="H8" s="58"/>
      <c r="I8" s="58"/>
      <c r="J8" s="58"/>
      <c r="K8" s="58"/>
      <c r="L8" s="58"/>
      <c r="M8" s="58"/>
      <c r="N8" s="58"/>
      <c r="O8" s="58"/>
      <c r="P8" s="58"/>
      <c r="Q8" s="58"/>
      <c r="R8" s="58"/>
      <c r="S8" s="58"/>
      <c r="T8" s="58"/>
      <c r="U8" s="58"/>
      <c r="V8" s="58"/>
      <c r="W8" s="58"/>
    </row>
    <row r="9" customHeight="1" spans="1:1">
      <c r="A9" s="98" t="s">
        <v>350</v>
      </c>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89" t="s">
        <v>351</v>
      </c>
    </row>
    <row r="2" ht="28.5" customHeight="1" spans="1:10">
      <c r="A2" s="80" t="s">
        <v>352</v>
      </c>
      <c r="B2" s="63"/>
      <c r="C2" s="63"/>
      <c r="D2" s="63"/>
      <c r="E2" s="63"/>
      <c r="F2" s="81"/>
      <c r="G2" s="63"/>
      <c r="H2" s="81"/>
      <c r="I2" s="81"/>
      <c r="J2" s="63"/>
    </row>
    <row r="3" ht="17.25" customHeight="1" spans="1:1">
      <c r="A3" s="40" t="str">
        <f>"单位名称："&amp;"云南民族出版社"</f>
        <v>单位名称：云南民族出版社</v>
      </c>
    </row>
    <row r="4" ht="44.25" customHeight="1" spans="1:10">
      <c r="A4" s="82" t="s">
        <v>220</v>
      </c>
      <c r="B4" s="82" t="s">
        <v>221</v>
      </c>
      <c r="C4" s="82" t="s">
        <v>222</v>
      </c>
      <c r="D4" s="82" t="s">
        <v>223</v>
      </c>
      <c r="E4" s="82" t="s">
        <v>224</v>
      </c>
      <c r="F4" s="83" t="s">
        <v>225</v>
      </c>
      <c r="G4" s="82" t="s">
        <v>226</v>
      </c>
      <c r="H4" s="83" t="s">
        <v>227</v>
      </c>
      <c r="I4" s="83" t="s">
        <v>228</v>
      </c>
      <c r="J4" s="82" t="s">
        <v>229</v>
      </c>
    </row>
    <row r="5" ht="14.25" customHeight="1" spans="1:10">
      <c r="A5" s="82">
        <v>1</v>
      </c>
      <c r="B5" s="82">
        <v>2</v>
      </c>
      <c r="C5" s="82">
        <v>3</v>
      </c>
      <c r="D5" s="82">
        <v>4</v>
      </c>
      <c r="E5" s="82">
        <v>5</v>
      </c>
      <c r="F5" s="83">
        <v>6</v>
      </c>
      <c r="G5" s="82">
        <v>7</v>
      </c>
      <c r="H5" s="83">
        <v>8</v>
      </c>
      <c r="I5" s="83">
        <v>9</v>
      </c>
      <c r="J5" s="82">
        <v>10</v>
      </c>
    </row>
    <row r="6" ht="42" customHeight="1" spans="1:10">
      <c r="A6" s="84"/>
      <c r="B6" s="85"/>
      <c r="C6" s="85"/>
      <c r="D6" s="85"/>
      <c r="E6" s="86"/>
      <c r="F6" s="87"/>
      <c r="G6" s="86"/>
      <c r="H6" s="87"/>
      <c r="I6" s="87"/>
      <c r="J6" s="86"/>
    </row>
    <row r="7" ht="42" customHeight="1" spans="1:10">
      <c r="A7" s="84"/>
      <c r="B7" s="88"/>
      <c r="C7" s="88"/>
      <c r="D7" s="88"/>
      <c r="E7" s="84"/>
      <c r="F7" s="88"/>
      <c r="G7" s="84"/>
      <c r="H7" s="88"/>
      <c r="I7" s="88"/>
      <c r="J7" s="84"/>
    </row>
    <row r="8" customHeight="1" spans="1:1">
      <c r="A8" s="69" t="s">
        <v>350</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19" sqref="C19"/>
    </sheetView>
  </sheetViews>
  <sheetFormatPr defaultColWidth="8.85" defaultRowHeight="15" customHeight="1" outlineLevelCol="7"/>
  <cols>
    <col min="1" max="1" width="36.0333333333333" customWidth="1"/>
    <col min="2" max="2" width="19.7416666666667" customWidth="1"/>
    <col min="3" max="3" width="33.3166666666667" customWidth="1"/>
    <col min="4" max="4" width="23.5" customWidth="1"/>
    <col min="5" max="5" width="14.45" customWidth="1"/>
    <col min="6" max="6" width="11.375" customWidth="1"/>
    <col min="7" max="7" width="17.3166666666667" customWidth="1"/>
    <col min="8" max="8" width="28.3166666666667" customWidth="1"/>
  </cols>
  <sheetData>
    <row r="1" ht="18.75" customHeight="1" spans="1:8">
      <c r="A1" s="71"/>
      <c r="B1" s="71"/>
      <c r="C1" s="71"/>
      <c r="D1" s="71"/>
      <c r="E1" s="71"/>
      <c r="F1" s="71"/>
      <c r="G1" s="71"/>
      <c r="H1" s="72" t="s">
        <v>353</v>
      </c>
    </row>
    <row r="2" ht="30.65" customHeight="1" spans="1:8">
      <c r="A2" s="73" t="s">
        <v>354</v>
      </c>
      <c r="B2" s="73"/>
      <c r="C2" s="73"/>
      <c r="D2" s="73"/>
      <c r="E2" s="73"/>
      <c r="F2" s="73"/>
      <c r="G2" s="73"/>
      <c r="H2" s="73"/>
    </row>
    <row r="3" ht="18.75" customHeight="1" spans="1:8">
      <c r="A3" s="71" t="str">
        <f>"单位名称："&amp;"云南民族出版社"</f>
        <v>单位名称：云南民族出版社</v>
      </c>
      <c r="B3" s="71"/>
      <c r="C3" s="71"/>
      <c r="D3" s="71"/>
      <c r="E3" s="71"/>
      <c r="F3" s="71"/>
      <c r="G3" s="71"/>
      <c r="H3" s="71"/>
    </row>
    <row r="4" ht="18.75" customHeight="1" spans="1:8">
      <c r="A4" s="74" t="s">
        <v>128</v>
      </c>
      <c r="B4" s="74" t="s">
        <v>355</v>
      </c>
      <c r="C4" s="74" t="s">
        <v>356</v>
      </c>
      <c r="D4" s="74" t="s">
        <v>357</v>
      </c>
      <c r="E4" s="74" t="s">
        <v>358</v>
      </c>
      <c r="F4" s="74" t="s">
        <v>359</v>
      </c>
      <c r="G4" s="74"/>
      <c r="H4" s="74"/>
    </row>
    <row r="5" ht="18.75" customHeight="1" spans="1:8">
      <c r="A5" s="74"/>
      <c r="B5" s="74"/>
      <c r="C5" s="74"/>
      <c r="D5" s="74"/>
      <c r="E5" s="74"/>
      <c r="F5" s="74" t="s">
        <v>281</v>
      </c>
      <c r="G5" s="74" t="s">
        <v>360</v>
      </c>
      <c r="H5" s="74" t="s">
        <v>361</v>
      </c>
    </row>
    <row r="6" ht="18.75" customHeight="1" spans="1:8">
      <c r="A6" s="75" t="s">
        <v>111</v>
      </c>
      <c r="B6" s="75" t="s">
        <v>112</v>
      </c>
      <c r="C6" s="75" t="s">
        <v>113</v>
      </c>
      <c r="D6" s="75" t="s">
        <v>114</v>
      </c>
      <c r="E6" s="75" t="s">
        <v>115</v>
      </c>
      <c r="F6" s="75" t="s">
        <v>116</v>
      </c>
      <c r="G6" s="75" t="s">
        <v>362</v>
      </c>
      <c r="H6" s="75" t="s">
        <v>363</v>
      </c>
    </row>
    <row r="7" ht="29.9" customHeight="1" spans="1:8">
      <c r="A7" s="76" t="s">
        <v>46</v>
      </c>
      <c r="B7" s="76"/>
      <c r="C7" s="76"/>
      <c r="D7" s="76"/>
      <c r="E7" s="74"/>
      <c r="F7" s="77">
        <v>3</v>
      </c>
      <c r="G7" s="78"/>
      <c r="H7" s="78">
        <v>15500</v>
      </c>
    </row>
    <row r="8" ht="29.9" customHeight="1" spans="1:8">
      <c r="A8" s="79" t="s">
        <v>46</v>
      </c>
      <c r="B8" s="76" t="s">
        <v>364</v>
      </c>
      <c r="C8" s="76" t="s">
        <v>295</v>
      </c>
      <c r="D8" s="76" t="s">
        <v>294</v>
      </c>
      <c r="E8" s="74" t="s">
        <v>293</v>
      </c>
      <c r="F8" s="77">
        <v>1</v>
      </c>
      <c r="G8" s="78">
        <v>9000</v>
      </c>
      <c r="H8" s="78">
        <v>9000</v>
      </c>
    </row>
    <row r="9" ht="29.9" customHeight="1" spans="1:8">
      <c r="A9" s="79" t="s">
        <v>46</v>
      </c>
      <c r="B9" s="76" t="s">
        <v>364</v>
      </c>
      <c r="C9" s="76" t="s">
        <v>365</v>
      </c>
      <c r="D9" s="76" t="s">
        <v>298</v>
      </c>
      <c r="E9" s="74" t="s">
        <v>293</v>
      </c>
      <c r="F9" s="77">
        <v>1</v>
      </c>
      <c r="G9" s="78">
        <v>4000</v>
      </c>
      <c r="H9" s="78">
        <v>4000</v>
      </c>
    </row>
    <row r="10" ht="29.9" customHeight="1" spans="1:8">
      <c r="A10" s="79" t="s">
        <v>46</v>
      </c>
      <c r="B10" s="76" t="s">
        <v>366</v>
      </c>
      <c r="C10" s="76" t="s">
        <v>292</v>
      </c>
      <c r="D10" s="76" t="s">
        <v>367</v>
      </c>
      <c r="E10" s="74" t="s">
        <v>293</v>
      </c>
      <c r="F10" s="77">
        <v>1</v>
      </c>
      <c r="G10" s="78">
        <v>2500</v>
      </c>
      <c r="H10" s="78">
        <v>2500</v>
      </c>
    </row>
    <row r="11" ht="20.15" customHeight="1" spans="1:8">
      <c r="A11" s="74" t="s">
        <v>31</v>
      </c>
      <c r="B11" s="74"/>
      <c r="C11" s="74"/>
      <c r="D11" s="74"/>
      <c r="E11" s="74"/>
      <c r="F11" s="77">
        <v>3</v>
      </c>
      <c r="G11" s="78"/>
      <c r="H11" s="78">
        <v>15500</v>
      </c>
    </row>
  </sheetData>
  <mergeCells count="8">
    <mergeCell ref="A2:H2"/>
    <mergeCell ref="F4:H4"/>
    <mergeCell ref="A11:E11"/>
    <mergeCell ref="A4:A5"/>
    <mergeCell ref="B4:B5"/>
    <mergeCell ref="C4:C5"/>
    <mergeCell ref="D4:D5"/>
    <mergeCell ref="E4:E5"/>
  </mergeCells>
  <pageMargins left="0.75" right="0.75" top="1" bottom="1" header="0.5" footer="0.5"/>
  <pageSetup paperSize="9" scale="7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8" sqref="C18"/>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37"/>
      <c r="E1" s="37"/>
      <c r="F1" s="37"/>
      <c r="G1" s="37"/>
      <c r="K1" s="38" t="s">
        <v>368</v>
      </c>
    </row>
    <row r="2" ht="27.75" customHeight="1" spans="1:11">
      <c r="A2" s="63" t="s">
        <v>369</v>
      </c>
      <c r="B2" s="63"/>
      <c r="C2" s="63"/>
      <c r="D2" s="63"/>
      <c r="E2" s="63"/>
      <c r="F2" s="63"/>
      <c r="G2" s="63"/>
      <c r="H2" s="63"/>
      <c r="I2" s="63"/>
      <c r="J2" s="63"/>
      <c r="K2" s="63"/>
    </row>
    <row r="3" ht="13.5" customHeight="1" spans="1:11">
      <c r="A3" s="40" t="str">
        <f>"单位名称："&amp;"云南民族出版社"</f>
        <v>单位名称：云南民族出版社</v>
      </c>
      <c r="B3" s="41"/>
      <c r="C3" s="41"/>
      <c r="D3" s="41"/>
      <c r="E3" s="41"/>
      <c r="F3" s="41"/>
      <c r="G3" s="41"/>
      <c r="H3" s="42"/>
      <c r="I3" s="42"/>
      <c r="J3" s="42"/>
      <c r="K3" s="43" t="s">
        <v>119</v>
      </c>
    </row>
    <row r="4" ht="21.75" customHeight="1" spans="1:11">
      <c r="A4" s="44" t="s">
        <v>208</v>
      </c>
      <c r="B4" s="44" t="s">
        <v>130</v>
      </c>
      <c r="C4" s="44" t="s">
        <v>209</v>
      </c>
      <c r="D4" s="45" t="s">
        <v>131</v>
      </c>
      <c r="E4" s="45" t="s">
        <v>132</v>
      </c>
      <c r="F4" s="45" t="s">
        <v>133</v>
      </c>
      <c r="G4" s="45" t="s">
        <v>134</v>
      </c>
      <c r="H4" s="51" t="s">
        <v>31</v>
      </c>
      <c r="I4" s="46" t="s">
        <v>370</v>
      </c>
      <c r="J4" s="47"/>
      <c r="K4" s="48"/>
    </row>
    <row r="5" ht="21.75" customHeight="1" spans="1:11">
      <c r="A5" s="49"/>
      <c r="B5" s="49"/>
      <c r="C5" s="49"/>
      <c r="D5" s="50"/>
      <c r="E5" s="50"/>
      <c r="F5" s="50"/>
      <c r="G5" s="50"/>
      <c r="H5" s="64"/>
      <c r="I5" s="45" t="s">
        <v>34</v>
      </c>
      <c r="J5" s="45" t="s">
        <v>35</v>
      </c>
      <c r="K5" s="45" t="s">
        <v>36</v>
      </c>
    </row>
    <row r="6" ht="40.5" customHeight="1" spans="1:11">
      <c r="A6" s="52"/>
      <c r="B6" s="52"/>
      <c r="C6" s="52"/>
      <c r="D6" s="53"/>
      <c r="E6" s="53"/>
      <c r="F6" s="53"/>
      <c r="G6" s="53"/>
      <c r="H6" s="54"/>
      <c r="I6" s="53" t="s">
        <v>33</v>
      </c>
      <c r="J6" s="53"/>
      <c r="K6" s="53"/>
    </row>
    <row r="7" ht="15" customHeight="1" spans="1:11">
      <c r="A7" s="55">
        <v>1</v>
      </c>
      <c r="B7" s="55">
        <v>2</v>
      </c>
      <c r="C7" s="55">
        <v>3</v>
      </c>
      <c r="D7" s="55">
        <v>4</v>
      </c>
      <c r="E7" s="55">
        <v>5</v>
      </c>
      <c r="F7" s="55">
        <v>6</v>
      </c>
      <c r="G7" s="55">
        <v>7</v>
      </c>
      <c r="H7" s="55">
        <v>8</v>
      </c>
      <c r="I7" s="55">
        <v>9</v>
      </c>
      <c r="J7" s="70">
        <v>10</v>
      </c>
      <c r="K7" s="70">
        <v>11</v>
      </c>
    </row>
    <row r="8" ht="30.65" customHeight="1" spans="1:11">
      <c r="A8" s="65"/>
      <c r="B8" s="56"/>
      <c r="C8" s="65"/>
      <c r="D8" s="65"/>
      <c r="E8" s="65"/>
      <c r="F8" s="65"/>
      <c r="G8" s="65"/>
      <c r="H8" s="58"/>
      <c r="I8" s="58"/>
      <c r="J8" s="58"/>
      <c r="K8" s="58"/>
    </row>
    <row r="9" ht="30.65" customHeight="1" spans="1:11">
      <c r="A9" s="56"/>
      <c r="B9" s="56"/>
      <c r="C9" s="56"/>
      <c r="D9" s="56"/>
      <c r="E9" s="56"/>
      <c r="F9" s="56"/>
      <c r="G9" s="56"/>
      <c r="H9" s="58"/>
      <c r="I9" s="58"/>
      <c r="J9" s="58"/>
      <c r="K9" s="58"/>
    </row>
    <row r="10" ht="18.75" customHeight="1" spans="1:11">
      <c r="A10" s="66" t="s">
        <v>94</v>
      </c>
      <c r="B10" s="67"/>
      <c r="C10" s="67"/>
      <c r="D10" s="67"/>
      <c r="E10" s="67"/>
      <c r="F10" s="67"/>
      <c r="G10" s="68"/>
      <c r="H10" s="58"/>
      <c r="I10" s="58"/>
      <c r="J10" s="58"/>
      <c r="K10" s="58"/>
    </row>
    <row r="11" customHeight="1" spans="1:1">
      <c r="A11" s="69" t="s">
        <v>371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21" sqref="C21"/>
    </sheetView>
  </sheetViews>
  <sheetFormatPr defaultColWidth="9.14166666666667" defaultRowHeight="14.25" customHeight="1" outlineLevelCol="6"/>
  <cols>
    <col min="1" max="1" width="23.625" customWidth="1"/>
    <col min="2" max="2" width="28" customWidth="1"/>
    <col min="3" max="3" width="37.6" customWidth="1"/>
    <col min="4" max="4" width="11.25" customWidth="1"/>
    <col min="5" max="7" width="27.0333333333333" customWidth="1"/>
  </cols>
  <sheetData>
    <row r="1" ht="13.5" customHeight="1" spans="4:7">
      <c r="D1" s="37"/>
      <c r="G1" s="38" t="s">
        <v>372</v>
      </c>
    </row>
    <row r="2" ht="27.75" customHeight="1" spans="1:7">
      <c r="A2" s="39" t="s">
        <v>373</v>
      </c>
      <c r="B2" s="39"/>
      <c r="C2" s="39"/>
      <c r="D2" s="39"/>
      <c r="E2" s="39"/>
      <c r="F2" s="39"/>
      <c r="G2" s="39"/>
    </row>
    <row r="3" ht="13.5" customHeight="1" spans="1:7">
      <c r="A3" s="40" t="str">
        <f>"单位名称："&amp;"云南民族出版社"</f>
        <v>单位名称：云南民族出版社</v>
      </c>
      <c r="B3" s="41"/>
      <c r="C3" s="41"/>
      <c r="D3" s="41"/>
      <c r="E3" s="42"/>
      <c r="F3" s="42"/>
      <c r="G3" s="43" t="s">
        <v>119</v>
      </c>
    </row>
    <row r="4" ht="21.75" customHeight="1" spans="1:7">
      <c r="A4" s="44" t="s">
        <v>209</v>
      </c>
      <c r="B4" s="44" t="s">
        <v>208</v>
      </c>
      <c r="C4" s="44" t="s">
        <v>130</v>
      </c>
      <c r="D4" s="45" t="s">
        <v>374</v>
      </c>
      <c r="E4" s="46" t="s">
        <v>34</v>
      </c>
      <c r="F4" s="47"/>
      <c r="G4" s="48"/>
    </row>
    <row r="5" ht="21.75" customHeight="1" spans="1:7">
      <c r="A5" s="49"/>
      <c r="B5" s="49"/>
      <c r="C5" s="49"/>
      <c r="D5" s="50"/>
      <c r="E5" s="51" t="s">
        <v>375</v>
      </c>
      <c r="F5" s="45" t="s">
        <v>376</v>
      </c>
      <c r="G5" s="45" t="s">
        <v>377</v>
      </c>
    </row>
    <row r="6" ht="40.5" customHeight="1" spans="1:7">
      <c r="A6" s="52"/>
      <c r="B6" s="52"/>
      <c r="C6" s="52"/>
      <c r="D6" s="53"/>
      <c r="E6" s="54"/>
      <c r="F6" s="53" t="s">
        <v>33</v>
      </c>
      <c r="G6" s="53"/>
    </row>
    <row r="7" ht="15" customHeight="1" spans="1:7">
      <c r="A7" s="55">
        <v>1</v>
      </c>
      <c r="B7" s="55">
        <v>2</v>
      </c>
      <c r="C7" s="55">
        <v>3</v>
      </c>
      <c r="D7" s="55">
        <v>4</v>
      </c>
      <c r="E7" s="55">
        <v>5</v>
      </c>
      <c r="F7" s="55">
        <v>6</v>
      </c>
      <c r="G7" s="55">
        <v>7</v>
      </c>
    </row>
    <row r="8" ht="29.9" customHeight="1" spans="1:7">
      <c r="A8" s="56" t="s">
        <v>46</v>
      </c>
      <c r="B8" s="57"/>
      <c r="C8" s="57"/>
      <c r="D8" s="56"/>
      <c r="E8" s="58">
        <v>450000</v>
      </c>
      <c r="F8" s="58">
        <v>450000</v>
      </c>
      <c r="G8" s="58">
        <v>450000</v>
      </c>
    </row>
    <row r="9" ht="29.9" customHeight="1" spans="1:7">
      <c r="A9" s="56"/>
      <c r="B9" s="56" t="s">
        <v>378</v>
      </c>
      <c r="C9" s="56" t="s">
        <v>212</v>
      </c>
      <c r="D9" s="56" t="s">
        <v>379</v>
      </c>
      <c r="E9" s="58">
        <v>400000</v>
      </c>
      <c r="F9" s="58">
        <v>400000</v>
      </c>
      <c r="G9" s="58">
        <v>400000</v>
      </c>
    </row>
    <row r="10" ht="29.9" customHeight="1" spans="1:7">
      <c r="A10" s="59"/>
      <c r="B10" s="56" t="s">
        <v>380</v>
      </c>
      <c r="C10" s="56" t="s">
        <v>215</v>
      </c>
      <c r="D10" s="56" t="s">
        <v>379</v>
      </c>
      <c r="E10" s="58">
        <v>50000</v>
      </c>
      <c r="F10" s="58">
        <v>50000</v>
      </c>
      <c r="G10" s="58">
        <v>50000</v>
      </c>
    </row>
    <row r="11" ht="18.75" customHeight="1" spans="1:7">
      <c r="A11" s="60" t="s">
        <v>31</v>
      </c>
      <c r="B11" s="61" t="s">
        <v>381</v>
      </c>
      <c r="C11" s="61"/>
      <c r="D11" s="62"/>
      <c r="E11" s="58">
        <v>450000</v>
      </c>
      <c r="F11" s="58">
        <v>450000</v>
      </c>
      <c r="G11" s="58">
        <v>450000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7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9"/>
  <sheetViews>
    <sheetView tabSelected="1" topLeftCell="A2" workbookViewId="0">
      <selection activeCell="I13" sqref="I13"/>
    </sheetView>
  </sheetViews>
  <sheetFormatPr defaultColWidth="9" defaultRowHeight="14.25"/>
  <cols>
    <col min="1" max="1" width="6.25" style="3" customWidth="1"/>
    <col min="2" max="2" width="5.125" style="3" customWidth="1"/>
    <col min="3" max="3" width="12.5" style="3" customWidth="1"/>
    <col min="4" max="4" width="13" style="3" customWidth="1"/>
    <col min="5" max="5" width="11.75" style="3" customWidth="1"/>
    <col min="6" max="6" width="11.5" style="3" customWidth="1"/>
    <col min="7" max="7" width="10.875" style="3" customWidth="1"/>
    <col min="8" max="8" width="11.375" style="3" customWidth="1"/>
    <col min="9" max="9" width="11.25" style="3" customWidth="1"/>
    <col min="10" max="10" width="10.25" style="3" customWidth="1"/>
    <col min="11" max="11" width="14.625" style="3" customWidth="1"/>
    <col min="12" max="12" width="8.5" style="3" customWidth="1"/>
    <col min="13" max="13" width="7.875" style="3" customWidth="1"/>
    <col min="14" max="14" width="11.5" style="4" customWidth="1"/>
    <col min="15" max="15" width="10.375" style="3" customWidth="1"/>
    <col min="16" max="16" width="9.125" style="3" customWidth="1"/>
    <col min="17" max="17" width="9" style="3"/>
    <col min="18" max="18" width="10.5" style="3" customWidth="1"/>
    <col min="19" max="19" width="9.125" style="3" customWidth="1"/>
    <col min="20" max="20" width="7.375" style="3" customWidth="1"/>
    <col min="21" max="21" width="6.75" style="3" customWidth="1"/>
    <col min="22" max="16384" width="9" style="3"/>
  </cols>
  <sheetData>
    <row r="1" s="1" customFormat="1" ht="36" customHeight="1" spans="1:21">
      <c r="A1" s="5" t="s">
        <v>382</v>
      </c>
      <c r="B1" s="5"/>
      <c r="C1" s="5"/>
      <c r="D1" s="5"/>
      <c r="E1" s="5"/>
      <c r="F1" s="5"/>
      <c r="G1" s="5"/>
      <c r="H1" s="5"/>
      <c r="I1" s="5"/>
      <c r="J1" s="5"/>
      <c r="K1" s="5"/>
      <c r="L1" s="5"/>
      <c r="M1" s="5"/>
      <c r="N1" s="22"/>
      <c r="O1" s="5"/>
      <c r="P1" s="5"/>
      <c r="Q1" s="5"/>
      <c r="R1" s="5"/>
      <c r="S1" s="5"/>
      <c r="T1" s="5"/>
      <c r="U1" s="5"/>
    </row>
    <row r="2" s="1" customFormat="1" ht="18" customHeight="1" spans="1:21">
      <c r="A2" s="6"/>
      <c r="B2" s="6"/>
      <c r="C2" s="6"/>
      <c r="D2" s="6"/>
      <c r="E2" s="6"/>
      <c r="F2" s="6"/>
      <c r="G2" s="6"/>
      <c r="H2" s="6"/>
      <c r="I2" s="6"/>
      <c r="J2" s="6"/>
      <c r="K2" s="6"/>
      <c r="L2" s="6"/>
      <c r="M2" s="6"/>
      <c r="N2" s="23"/>
      <c r="U2" s="31" t="s">
        <v>383</v>
      </c>
    </row>
    <row r="3" s="1" customFormat="1" ht="18" customHeight="1" spans="1:21">
      <c r="A3" s="7" t="s">
        <v>384</v>
      </c>
      <c r="B3" s="8" t="s">
        <v>46</v>
      </c>
      <c r="C3" s="6"/>
      <c r="D3" s="6"/>
      <c r="E3" s="9"/>
      <c r="F3" s="9"/>
      <c r="G3" s="6"/>
      <c r="H3" s="6"/>
      <c r="I3" s="6"/>
      <c r="J3" s="6"/>
      <c r="K3" s="6"/>
      <c r="L3" s="6"/>
      <c r="M3" s="6"/>
      <c r="N3" s="23"/>
      <c r="U3" s="31" t="s">
        <v>385</v>
      </c>
    </row>
    <row r="4" s="1" customFormat="1" ht="24" customHeight="1" spans="1:21">
      <c r="A4" s="10" t="s">
        <v>386</v>
      </c>
      <c r="B4" s="10" t="s">
        <v>387</v>
      </c>
      <c r="C4" s="11" t="s">
        <v>388</v>
      </c>
      <c r="D4" s="12" t="s">
        <v>389</v>
      </c>
      <c r="E4" s="10" t="s">
        <v>390</v>
      </c>
      <c r="F4" s="13" t="s">
        <v>391</v>
      </c>
      <c r="G4" s="14"/>
      <c r="H4" s="14"/>
      <c r="I4" s="14"/>
      <c r="J4" s="14"/>
      <c r="K4" s="14"/>
      <c r="L4" s="14"/>
      <c r="M4" s="14"/>
      <c r="N4" s="24"/>
      <c r="O4" s="25"/>
      <c r="P4" s="26" t="s">
        <v>392</v>
      </c>
      <c r="Q4" s="10" t="s">
        <v>393</v>
      </c>
      <c r="R4" s="11" t="s">
        <v>394</v>
      </c>
      <c r="S4" s="32"/>
      <c r="T4" s="33" t="s">
        <v>395</v>
      </c>
      <c r="U4" s="32"/>
    </row>
    <row r="5" s="1" customFormat="1" ht="36" customHeight="1" spans="1:21">
      <c r="A5" s="10"/>
      <c r="B5" s="10"/>
      <c r="C5" s="15"/>
      <c r="D5" s="12"/>
      <c r="E5" s="10"/>
      <c r="F5" s="16" t="s">
        <v>33</v>
      </c>
      <c r="G5" s="16"/>
      <c r="H5" s="16" t="s">
        <v>396</v>
      </c>
      <c r="I5" s="16"/>
      <c r="J5" s="27" t="s">
        <v>397</v>
      </c>
      <c r="K5" s="28"/>
      <c r="L5" s="29" t="s">
        <v>398</v>
      </c>
      <c r="M5" s="29"/>
      <c r="N5" s="30" t="s">
        <v>399</v>
      </c>
      <c r="O5" s="30"/>
      <c r="P5" s="26"/>
      <c r="Q5" s="10"/>
      <c r="R5" s="17"/>
      <c r="S5" s="34"/>
      <c r="T5" s="35"/>
      <c r="U5" s="34"/>
    </row>
    <row r="6" s="1" customFormat="1" ht="24" customHeight="1" spans="1:21">
      <c r="A6" s="10"/>
      <c r="B6" s="10"/>
      <c r="C6" s="17"/>
      <c r="D6" s="12"/>
      <c r="E6" s="10"/>
      <c r="F6" s="16" t="s">
        <v>400</v>
      </c>
      <c r="G6" s="18" t="s">
        <v>401</v>
      </c>
      <c r="H6" s="16" t="s">
        <v>400</v>
      </c>
      <c r="I6" s="18" t="s">
        <v>401</v>
      </c>
      <c r="J6" s="16" t="s">
        <v>400</v>
      </c>
      <c r="K6" s="18" t="s">
        <v>401</v>
      </c>
      <c r="L6" s="16" t="s">
        <v>400</v>
      </c>
      <c r="M6" s="18" t="s">
        <v>401</v>
      </c>
      <c r="N6" s="16" t="s">
        <v>400</v>
      </c>
      <c r="O6" s="18" t="s">
        <v>401</v>
      </c>
      <c r="P6" s="26"/>
      <c r="Q6" s="10"/>
      <c r="R6" s="16" t="s">
        <v>400</v>
      </c>
      <c r="S6" s="36" t="s">
        <v>401</v>
      </c>
      <c r="T6" s="16" t="s">
        <v>400</v>
      </c>
      <c r="U6" s="18" t="s">
        <v>401</v>
      </c>
    </row>
    <row r="7" s="2" customFormat="1" ht="24" customHeight="1" spans="1:21">
      <c r="A7" s="10" t="s">
        <v>402</v>
      </c>
      <c r="B7" s="10"/>
      <c r="C7" s="10">
        <v>1</v>
      </c>
      <c r="D7" s="18" t="s">
        <v>112</v>
      </c>
      <c r="E7" s="10">
        <v>3</v>
      </c>
      <c r="F7" s="10">
        <v>4</v>
      </c>
      <c r="G7" s="18" t="s">
        <v>115</v>
      </c>
      <c r="H7" s="10">
        <v>6</v>
      </c>
      <c r="I7" s="10">
        <v>7</v>
      </c>
      <c r="J7" s="18" t="s">
        <v>363</v>
      </c>
      <c r="K7" s="10">
        <v>9</v>
      </c>
      <c r="L7" s="10">
        <v>10</v>
      </c>
      <c r="M7" s="18" t="s">
        <v>403</v>
      </c>
      <c r="N7" s="10">
        <v>12</v>
      </c>
      <c r="O7" s="10">
        <v>13</v>
      </c>
      <c r="P7" s="18" t="s">
        <v>404</v>
      </c>
      <c r="Q7" s="10">
        <v>15</v>
      </c>
      <c r="R7" s="10">
        <v>16</v>
      </c>
      <c r="S7" s="18" t="s">
        <v>405</v>
      </c>
      <c r="T7" s="10">
        <v>18</v>
      </c>
      <c r="U7" s="10">
        <v>19</v>
      </c>
    </row>
    <row r="8" s="1" customFormat="1" ht="24" customHeight="1" spans="1:21">
      <c r="A8" s="19" t="s">
        <v>31</v>
      </c>
      <c r="B8" s="10">
        <v>1</v>
      </c>
      <c r="C8" s="20">
        <v>48455952.37</v>
      </c>
      <c r="D8" s="20">
        <f>E8+F8+R8</f>
        <v>53463689.5</v>
      </c>
      <c r="E8" s="20">
        <v>42508225.93</v>
      </c>
      <c r="F8" s="20">
        <f>H8+J8+L8+N8</f>
        <v>10276171.52</v>
      </c>
      <c r="G8" s="20">
        <f>I8+K8+M8+O8</f>
        <v>5400215.79</v>
      </c>
      <c r="H8" s="20">
        <v>7815876.57</v>
      </c>
      <c r="I8" s="20">
        <v>4420560.2</v>
      </c>
      <c r="J8" s="20">
        <v>341778.28</v>
      </c>
      <c r="K8" s="20">
        <v>0</v>
      </c>
      <c r="L8" s="20"/>
      <c r="M8" s="20"/>
      <c r="N8" s="20">
        <v>2118516.67</v>
      </c>
      <c r="O8" s="20">
        <v>979655.59</v>
      </c>
      <c r="P8" s="20"/>
      <c r="Q8" s="20"/>
      <c r="R8" s="20">
        <v>679292.05</v>
      </c>
      <c r="S8" s="20">
        <v>547510.65</v>
      </c>
      <c r="T8" s="20"/>
      <c r="U8" s="20"/>
    </row>
    <row r="9" s="1" customFormat="1" ht="49" customHeight="1" spans="1:21">
      <c r="A9" s="21" t="s">
        <v>406</v>
      </c>
      <c r="B9" s="21"/>
      <c r="C9" s="21"/>
      <c r="D9" s="21"/>
      <c r="E9" s="21"/>
      <c r="F9" s="21"/>
      <c r="G9" s="21"/>
      <c r="H9" s="21"/>
      <c r="I9" s="21"/>
      <c r="J9" s="21"/>
      <c r="K9" s="21"/>
      <c r="L9" s="21"/>
      <c r="M9" s="21"/>
      <c r="N9" s="21"/>
      <c r="O9" s="21"/>
      <c r="P9" s="21"/>
      <c r="Q9" s="21"/>
      <c r="R9" s="21"/>
      <c r="S9" s="21"/>
      <c r="T9" s="21"/>
      <c r="U9" s="21"/>
    </row>
    <row r="10" s="3" customFormat="1" ht="26.25" customHeight="1" spans="14:14">
      <c r="N10" s="4"/>
    </row>
    <row r="11" s="3" customFormat="1" ht="26.25" customHeight="1" spans="14:14">
      <c r="N11" s="4"/>
    </row>
    <row r="12" s="3" customFormat="1" ht="26.25" customHeight="1" spans="14:14">
      <c r="N12" s="4"/>
    </row>
    <row r="13" s="3" customFormat="1" ht="26.25" customHeight="1" spans="14:14">
      <c r="N13" s="4"/>
    </row>
    <row r="14" s="3" customFormat="1" ht="26.25" customHeight="1" spans="14:14">
      <c r="N14" s="4"/>
    </row>
    <row r="15" s="3" customFormat="1" ht="26.25" customHeight="1" spans="14:14">
      <c r="N15" s="4"/>
    </row>
    <row r="16" s="3" customFormat="1" ht="26.25" customHeight="1" spans="14:14">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19.9" customHeight="1" spans="14:14">
      <c r="N146" s="4"/>
    </row>
    <row r="147" s="3" customFormat="1" ht="19.9" customHeight="1" spans="14:14">
      <c r="N147" s="4"/>
    </row>
    <row r="148" s="3" customFormat="1" ht="19.9" customHeight="1" spans="14:14">
      <c r="N148" s="4"/>
    </row>
    <row r="149" s="3" customFormat="1" ht="19.9" customHeight="1" spans="14:14">
      <c r="N149" s="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B17" sqref="B17"/>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87"/>
      <c r="J1" s="199"/>
      <c r="R1" s="38" t="s">
        <v>27</v>
      </c>
    </row>
    <row r="2" ht="36" customHeight="1" spans="1:19">
      <c r="A2" s="188" t="s">
        <v>28</v>
      </c>
      <c r="B2" s="63"/>
      <c r="C2" s="63"/>
      <c r="D2" s="63"/>
      <c r="E2" s="63"/>
      <c r="F2" s="63"/>
      <c r="G2" s="63"/>
      <c r="H2" s="63"/>
      <c r="I2" s="63"/>
      <c r="J2" s="81"/>
      <c r="K2" s="63"/>
      <c r="L2" s="63"/>
      <c r="M2" s="63"/>
      <c r="N2" s="63"/>
      <c r="O2" s="63"/>
      <c r="P2" s="63"/>
      <c r="Q2" s="63"/>
      <c r="R2" s="63"/>
      <c r="S2" s="63"/>
    </row>
    <row r="3" ht="20.25" customHeight="1" spans="1:19">
      <c r="A3" s="127" t="str">
        <f>"单位名称："&amp;"云南民族出版社"</f>
        <v>单位名称：云南民族出版社</v>
      </c>
      <c r="B3" s="42"/>
      <c r="C3" s="42"/>
      <c r="D3" s="42"/>
      <c r="E3" s="42"/>
      <c r="F3" s="42"/>
      <c r="G3" s="42"/>
      <c r="H3" s="42"/>
      <c r="I3" s="42"/>
      <c r="J3" s="200"/>
      <c r="K3" s="42"/>
      <c r="L3" s="42"/>
      <c r="M3" s="42"/>
      <c r="N3" s="43"/>
      <c r="O3" s="43"/>
      <c r="P3" s="43"/>
      <c r="Q3" s="43"/>
      <c r="R3" s="43" t="s">
        <v>2</v>
      </c>
      <c r="S3" s="43" t="s">
        <v>2</v>
      </c>
    </row>
    <row r="4" ht="18.75" customHeight="1" spans="1:19">
      <c r="A4" s="189" t="s">
        <v>29</v>
      </c>
      <c r="B4" s="190" t="s">
        <v>30</v>
      </c>
      <c r="C4" s="190" t="s">
        <v>31</v>
      </c>
      <c r="D4" s="191" t="s">
        <v>32</v>
      </c>
      <c r="E4" s="192"/>
      <c r="F4" s="192"/>
      <c r="G4" s="192"/>
      <c r="H4" s="192"/>
      <c r="I4" s="192"/>
      <c r="J4" s="201"/>
      <c r="K4" s="192"/>
      <c r="L4" s="192"/>
      <c r="M4" s="192"/>
      <c r="N4" s="202"/>
      <c r="O4" s="202" t="s">
        <v>20</v>
      </c>
      <c r="P4" s="202"/>
      <c r="Q4" s="202"/>
      <c r="R4" s="202"/>
      <c r="S4" s="202"/>
    </row>
    <row r="5" ht="18" customHeight="1" spans="1:19">
      <c r="A5" s="193"/>
      <c r="B5" s="194"/>
      <c r="C5" s="194"/>
      <c r="D5" s="194" t="s">
        <v>33</v>
      </c>
      <c r="E5" s="194" t="s">
        <v>34</v>
      </c>
      <c r="F5" s="194" t="s">
        <v>35</v>
      </c>
      <c r="G5" s="194" t="s">
        <v>36</v>
      </c>
      <c r="H5" s="194" t="s">
        <v>37</v>
      </c>
      <c r="I5" s="203" t="s">
        <v>38</v>
      </c>
      <c r="J5" s="204"/>
      <c r="K5" s="203" t="s">
        <v>39</v>
      </c>
      <c r="L5" s="203" t="s">
        <v>40</v>
      </c>
      <c r="M5" s="203" t="s">
        <v>41</v>
      </c>
      <c r="N5" s="205" t="s">
        <v>42</v>
      </c>
      <c r="O5" s="206" t="s">
        <v>33</v>
      </c>
      <c r="P5" s="206" t="s">
        <v>34</v>
      </c>
      <c r="Q5" s="206" t="s">
        <v>35</v>
      </c>
      <c r="R5" s="206" t="s">
        <v>36</v>
      </c>
      <c r="S5" s="206" t="s">
        <v>43</v>
      </c>
    </row>
    <row r="6" ht="29.25" customHeight="1" spans="1:19">
      <c r="A6" s="195"/>
      <c r="B6" s="196"/>
      <c r="C6" s="196"/>
      <c r="D6" s="196"/>
      <c r="E6" s="196"/>
      <c r="F6" s="196"/>
      <c r="G6" s="196"/>
      <c r="H6" s="196"/>
      <c r="I6" s="207" t="s">
        <v>33</v>
      </c>
      <c r="J6" s="207" t="s">
        <v>44</v>
      </c>
      <c r="K6" s="207" t="s">
        <v>39</v>
      </c>
      <c r="L6" s="207" t="s">
        <v>40</v>
      </c>
      <c r="M6" s="207" t="s">
        <v>41</v>
      </c>
      <c r="N6" s="207" t="s">
        <v>42</v>
      </c>
      <c r="O6" s="207"/>
      <c r="P6" s="207"/>
      <c r="Q6" s="207"/>
      <c r="R6" s="207"/>
      <c r="S6" s="207"/>
    </row>
    <row r="7" ht="16.5" customHeight="1" spans="1:19">
      <c r="A7" s="171">
        <v>1</v>
      </c>
      <c r="B7" s="55">
        <v>2</v>
      </c>
      <c r="C7" s="55">
        <v>3</v>
      </c>
      <c r="D7" s="55">
        <v>4</v>
      </c>
      <c r="E7" s="171">
        <v>5</v>
      </c>
      <c r="F7" s="55">
        <v>6</v>
      </c>
      <c r="G7" s="55">
        <v>7</v>
      </c>
      <c r="H7" s="171">
        <v>8</v>
      </c>
      <c r="I7" s="55">
        <v>9</v>
      </c>
      <c r="J7" s="70">
        <v>10</v>
      </c>
      <c r="K7" s="70">
        <v>11</v>
      </c>
      <c r="L7" s="208">
        <v>12</v>
      </c>
      <c r="M7" s="70">
        <v>13</v>
      </c>
      <c r="N7" s="70">
        <v>14</v>
      </c>
      <c r="O7" s="70">
        <v>15</v>
      </c>
      <c r="P7" s="70">
        <v>16</v>
      </c>
      <c r="Q7" s="70">
        <v>17</v>
      </c>
      <c r="R7" s="70">
        <v>18</v>
      </c>
      <c r="S7" s="70">
        <v>19</v>
      </c>
    </row>
    <row r="8" ht="31.4" customHeight="1" spans="1:19">
      <c r="A8" s="65" t="s">
        <v>45</v>
      </c>
      <c r="B8" s="65" t="s">
        <v>46</v>
      </c>
      <c r="C8" s="58">
        <v>32196165.22</v>
      </c>
      <c r="D8" s="158">
        <v>20436865.22</v>
      </c>
      <c r="E8" s="126">
        <v>15456865.22</v>
      </c>
      <c r="F8" s="126"/>
      <c r="G8" s="126"/>
      <c r="H8" s="126"/>
      <c r="I8" s="126">
        <v>4980000</v>
      </c>
      <c r="J8" s="126">
        <v>500000</v>
      </c>
      <c r="K8" s="126">
        <v>3500000</v>
      </c>
      <c r="L8" s="126"/>
      <c r="M8" s="126"/>
      <c r="N8" s="126">
        <v>980000</v>
      </c>
      <c r="O8" s="126">
        <v>11759300</v>
      </c>
      <c r="P8" s="126"/>
      <c r="Q8" s="126"/>
      <c r="R8" s="126"/>
      <c r="S8" s="126">
        <v>11759300</v>
      </c>
    </row>
    <row r="9" ht="31.4" customHeight="1" spans="1:19">
      <c r="A9" s="169" t="s">
        <v>47</v>
      </c>
      <c r="B9" s="169" t="s">
        <v>46</v>
      </c>
      <c r="C9" s="58">
        <v>32196165.22</v>
      </c>
      <c r="D9" s="158">
        <v>20436865.22</v>
      </c>
      <c r="E9" s="126">
        <v>15456865.22</v>
      </c>
      <c r="F9" s="126"/>
      <c r="G9" s="126"/>
      <c r="H9" s="126"/>
      <c r="I9" s="126">
        <v>4980000</v>
      </c>
      <c r="J9" s="126">
        <v>500000</v>
      </c>
      <c r="K9" s="126">
        <v>3500000</v>
      </c>
      <c r="L9" s="126"/>
      <c r="M9" s="126"/>
      <c r="N9" s="126">
        <v>980000</v>
      </c>
      <c r="O9" s="126">
        <v>11759300</v>
      </c>
      <c r="P9" s="126"/>
      <c r="Q9" s="126"/>
      <c r="R9" s="126"/>
      <c r="S9" s="126">
        <v>11759300</v>
      </c>
    </row>
    <row r="10" ht="16.5" customHeight="1" spans="1:19">
      <c r="A10" s="197" t="s">
        <v>31</v>
      </c>
      <c r="B10" s="198"/>
      <c r="C10" s="158">
        <v>32196165.22</v>
      </c>
      <c r="D10" s="158">
        <v>20436865.22</v>
      </c>
      <c r="E10" s="126">
        <v>15456865.22</v>
      </c>
      <c r="F10" s="126"/>
      <c r="G10" s="126"/>
      <c r="H10" s="126"/>
      <c r="I10" s="126">
        <v>4980000</v>
      </c>
      <c r="J10" s="126">
        <v>500000</v>
      </c>
      <c r="K10" s="126">
        <v>3500000</v>
      </c>
      <c r="L10" s="126"/>
      <c r="M10" s="126"/>
      <c r="N10" s="126">
        <v>980000</v>
      </c>
      <c r="O10" s="126">
        <v>11759300</v>
      </c>
      <c r="P10" s="126"/>
      <c r="Q10" s="126"/>
      <c r="R10" s="126"/>
      <c r="S10" s="126">
        <v>11759300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393055555555556" right="0.314583333333333" top="1" bottom="1" header="0.5" footer="0.5"/>
  <pageSetup paperSize="9" scale="4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topLeftCell="A3" workbookViewId="0">
      <selection activeCell="D37" sqref="D37"/>
    </sheetView>
  </sheetViews>
  <sheetFormatPr defaultColWidth="9.14166666666667" defaultRowHeight="14.25" customHeight="1"/>
  <cols>
    <col min="1" max="1" width="14.2833333333333" customWidth="1"/>
    <col min="2" max="2" width="32.575" customWidth="1"/>
    <col min="3" max="5" width="11.25" customWidth="1"/>
    <col min="6" max="6" width="8.875" customWidth="1"/>
    <col min="7" max="7" width="12" customWidth="1"/>
    <col min="8" max="8" width="15.625" customWidth="1"/>
    <col min="9" max="9" width="17.5" customWidth="1"/>
    <col min="10" max="10" width="11.25" customWidth="1"/>
    <col min="11" max="11" width="8.875" customWidth="1"/>
    <col min="12" max="12" width="18.85" customWidth="1"/>
    <col min="13" max="13" width="11.875" customWidth="1"/>
    <col min="14" max="14" width="15.625" customWidth="1"/>
    <col min="15" max="15" width="18.85" customWidth="1"/>
  </cols>
  <sheetData>
    <row r="1" ht="15.75" customHeight="1" spans="15:15">
      <c r="O1" s="90" t="s">
        <v>48</v>
      </c>
    </row>
    <row r="2" ht="28.5" customHeight="1" spans="1:15">
      <c r="A2" s="63" t="s">
        <v>49</v>
      </c>
      <c r="B2" s="63"/>
      <c r="C2" s="63"/>
      <c r="D2" s="63"/>
      <c r="E2" s="63"/>
      <c r="F2" s="63"/>
      <c r="G2" s="63"/>
      <c r="H2" s="63"/>
      <c r="I2" s="63"/>
      <c r="J2" s="63"/>
      <c r="K2" s="63"/>
      <c r="L2" s="63"/>
      <c r="M2" s="63"/>
      <c r="N2" s="63"/>
      <c r="O2" s="63"/>
    </row>
    <row r="3" ht="15" customHeight="1" spans="1:15">
      <c r="A3" s="137" t="str">
        <f>"单位名称："&amp;"云南民族出版社"</f>
        <v>单位名称：云南民族出版社</v>
      </c>
      <c r="B3" s="138"/>
      <c r="C3" s="93"/>
      <c r="D3" s="93"/>
      <c r="E3" s="93"/>
      <c r="F3" s="93"/>
      <c r="G3" s="42"/>
      <c r="H3" s="93"/>
      <c r="I3" s="93"/>
      <c r="J3" s="42"/>
      <c r="K3" s="93"/>
      <c r="L3" s="93"/>
      <c r="M3" s="42"/>
      <c r="N3" s="42"/>
      <c r="O3" s="139" t="s">
        <v>2</v>
      </c>
    </row>
    <row r="4" ht="18.75" customHeight="1" spans="1:15">
      <c r="A4" s="45" t="s">
        <v>50</v>
      </c>
      <c r="B4" s="45" t="s">
        <v>51</v>
      </c>
      <c r="C4" s="51" t="s">
        <v>31</v>
      </c>
      <c r="D4" s="97" t="s">
        <v>34</v>
      </c>
      <c r="E4" s="97"/>
      <c r="F4" s="97"/>
      <c r="G4" s="186" t="s">
        <v>35</v>
      </c>
      <c r="H4" s="45" t="s">
        <v>36</v>
      </c>
      <c r="I4" s="45" t="s">
        <v>52</v>
      </c>
      <c r="J4" s="46" t="s">
        <v>53</v>
      </c>
      <c r="K4" s="104" t="s">
        <v>54</v>
      </c>
      <c r="L4" s="104" t="s">
        <v>55</v>
      </c>
      <c r="M4" s="104" t="s">
        <v>56</v>
      </c>
      <c r="N4" s="104" t="s">
        <v>57</v>
      </c>
      <c r="O4" s="121" t="s">
        <v>58</v>
      </c>
    </row>
    <row r="5" ht="30" customHeight="1" spans="1:15">
      <c r="A5" s="54"/>
      <c r="B5" s="54"/>
      <c r="C5" s="54"/>
      <c r="D5" s="97" t="s">
        <v>33</v>
      </c>
      <c r="E5" s="97" t="s">
        <v>59</v>
      </c>
      <c r="F5" s="97" t="s">
        <v>60</v>
      </c>
      <c r="G5" s="54"/>
      <c r="H5" s="54"/>
      <c r="I5" s="54"/>
      <c r="J5" s="97" t="s">
        <v>33</v>
      </c>
      <c r="K5" s="125" t="s">
        <v>54</v>
      </c>
      <c r="L5" s="125" t="s">
        <v>55</v>
      </c>
      <c r="M5" s="125" t="s">
        <v>56</v>
      </c>
      <c r="N5" s="125" t="s">
        <v>57</v>
      </c>
      <c r="O5" s="125" t="s">
        <v>58</v>
      </c>
    </row>
    <row r="6" ht="16.5" customHeight="1" spans="1:15">
      <c r="A6" s="97">
        <v>1</v>
      </c>
      <c r="B6" s="97">
        <v>2</v>
      </c>
      <c r="C6" s="97">
        <v>3</v>
      </c>
      <c r="D6" s="97">
        <v>4</v>
      </c>
      <c r="E6" s="97">
        <v>5</v>
      </c>
      <c r="F6" s="97">
        <v>6</v>
      </c>
      <c r="G6" s="97">
        <v>7</v>
      </c>
      <c r="H6" s="83">
        <v>8</v>
      </c>
      <c r="I6" s="83">
        <v>9</v>
      </c>
      <c r="J6" s="83">
        <v>10</v>
      </c>
      <c r="K6" s="83">
        <v>11</v>
      </c>
      <c r="L6" s="83">
        <v>12</v>
      </c>
      <c r="M6" s="83">
        <v>13</v>
      </c>
      <c r="N6" s="83">
        <v>14</v>
      </c>
      <c r="O6" s="97">
        <v>15</v>
      </c>
    </row>
    <row r="7" ht="20.25" customHeight="1" spans="1:15">
      <c r="A7" s="65" t="s">
        <v>61</v>
      </c>
      <c r="B7" s="65" t="s">
        <v>62</v>
      </c>
      <c r="C7" s="158">
        <v>27969294.81</v>
      </c>
      <c r="D7" s="158">
        <v>11429994.81</v>
      </c>
      <c r="E7" s="158">
        <v>10979994.81</v>
      </c>
      <c r="F7" s="158">
        <v>450000</v>
      </c>
      <c r="G7" s="126"/>
      <c r="H7" s="158"/>
      <c r="I7" s="158"/>
      <c r="J7" s="158">
        <v>16539300</v>
      </c>
      <c r="K7" s="158">
        <v>500000</v>
      </c>
      <c r="L7" s="158">
        <v>15059300</v>
      </c>
      <c r="M7" s="126"/>
      <c r="N7" s="158"/>
      <c r="O7" s="158">
        <v>980000</v>
      </c>
    </row>
    <row r="8" ht="20.25" customHeight="1" spans="1:15">
      <c r="A8" s="169" t="s">
        <v>63</v>
      </c>
      <c r="B8" s="169" t="s">
        <v>64</v>
      </c>
      <c r="C8" s="158">
        <v>27969294.81</v>
      </c>
      <c r="D8" s="158">
        <v>11429994.81</v>
      </c>
      <c r="E8" s="158">
        <v>10979994.81</v>
      </c>
      <c r="F8" s="158">
        <v>450000</v>
      </c>
      <c r="G8" s="126"/>
      <c r="H8" s="158"/>
      <c r="I8" s="158"/>
      <c r="J8" s="158">
        <v>16539300</v>
      </c>
      <c r="K8" s="158">
        <v>500000</v>
      </c>
      <c r="L8" s="158">
        <v>15059300</v>
      </c>
      <c r="M8" s="126"/>
      <c r="N8" s="158"/>
      <c r="O8" s="158">
        <v>980000</v>
      </c>
    </row>
    <row r="9" ht="20.25" customHeight="1" spans="1:15">
      <c r="A9" s="170" t="s">
        <v>65</v>
      </c>
      <c r="B9" s="170" t="s">
        <v>66</v>
      </c>
      <c r="C9" s="158">
        <v>27969294.81</v>
      </c>
      <c r="D9" s="158">
        <v>11429994.81</v>
      </c>
      <c r="E9" s="158">
        <v>10979994.81</v>
      </c>
      <c r="F9" s="158">
        <v>450000</v>
      </c>
      <c r="G9" s="126"/>
      <c r="H9" s="158"/>
      <c r="I9" s="158"/>
      <c r="J9" s="158">
        <v>16539300</v>
      </c>
      <c r="K9" s="158">
        <v>500000</v>
      </c>
      <c r="L9" s="158">
        <v>15059300</v>
      </c>
      <c r="M9" s="126"/>
      <c r="N9" s="158"/>
      <c r="O9" s="158">
        <v>980000</v>
      </c>
    </row>
    <row r="10" ht="20.25" customHeight="1" spans="1:15">
      <c r="A10" s="65" t="s">
        <v>67</v>
      </c>
      <c r="B10" s="65" t="s">
        <v>68</v>
      </c>
      <c r="C10" s="158">
        <v>1669021.99</v>
      </c>
      <c r="D10" s="158">
        <v>1469021.99</v>
      </c>
      <c r="E10" s="158">
        <v>1469021.99</v>
      </c>
      <c r="F10" s="158"/>
      <c r="G10" s="126"/>
      <c r="H10" s="158"/>
      <c r="I10" s="158"/>
      <c r="J10" s="158">
        <v>200000</v>
      </c>
      <c r="K10" s="158"/>
      <c r="L10" s="158">
        <v>200000</v>
      </c>
      <c r="M10" s="126"/>
      <c r="N10" s="158"/>
      <c r="O10" s="158"/>
    </row>
    <row r="11" ht="20.25" customHeight="1" spans="1:15">
      <c r="A11" s="169" t="s">
        <v>69</v>
      </c>
      <c r="B11" s="169" t="s">
        <v>70</v>
      </c>
      <c r="C11" s="158">
        <v>1602134.88</v>
      </c>
      <c r="D11" s="158">
        <v>1402134.88</v>
      </c>
      <c r="E11" s="158">
        <v>1402134.88</v>
      </c>
      <c r="F11" s="158"/>
      <c r="G11" s="126"/>
      <c r="H11" s="158"/>
      <c r="I11" s="158"/>
      <c r="J11" s="158">
        <v>200000</v>
      </c>
      <c r="K11" s="158"/>
      <c r="L11" s="158">
        <v>200000</v>
      </c>
      <c r="M11" s="126"/>
      <c r="N11" s="158"/>
      <c r="O11" s="158"/>
    </row>
    <row r="12" ht="20.25" customHeight="1" spans="1:15">
      <c r="A12" s="170" t="s">
        <v>71</v>
      </c>
      <c r="B12" s="170" t="s">
        <v>72</v>
      </c>
      <c r="C12" s="158">
        <v>232940</v>
      </c>
      <c r="D12" s="158">
        <v>32940</v>
      </c>
      <c r="E12" s="158">
        <v>32940</v>
      </c>
      <c r="F12" s="158"/>
      <c r="G12" s="126"/>
      <c r="H12" s="158"/>
      <c r="I12" s="158"/>
      <c r="J12" s="158">
        <v>200000</v>
      </c>
      <c r="K12" s="158"/>
      <c r="L12" s="158">
        <v>200000</v>
      </c>
      <c r="M12" s="126"/>
      <c r="N12" s="158"/>
      <c r="O12" s="158"/>
    </row>
    <row r="13" ht="20.25" customHeight="1" spans="1:15">
      <c r="A13" s="170" t="s">
        <v>73</v>
      </c>
      <c r="B13" s="170" t="s">
        <v>74</v>
      </c>
      <c r="C13" s="158">
        <v>1369194.88</v>
      </c>
      <c r="D13" s="158">
        <v>1369194.88</v>
      </c>
      <c r="E13" s="158">
        <v>1369194.88</v>
      </c>
      <c r="F13" s="158"/>
      <c r="G13" s="126"/>
      <c r="H13" s="158"/>
      <c r="I13" s="158"/>
      <c r="J13" s="158"/>
      <c r="K13" s="158"/>
      <c r="L13" s="158"/>
      <c r="M13" s="126"/>
      <c r="N13" s="158"/>
      <c r="O13" s="158"/>
    </row>
    <row r="14" ht="20.25" customHeight="1" spans="1:15">
      <c r="A14" s="169" t="s">
        <v>75</v>
      </c>
      <c r="B14" s="169" t="s">
        <v>76</v>
      </c>
      <c r="C14" s="158">
        <v>66887.11</v>
      </c>
      <c r="D14" s="158">
        <v>66887.11</v>
      </c>
      <c r="E14" s="158">
        <v>66887.11</v>
      </c>
      <c r="F14" s="158"/>
      <c r="G14" s="126"/>
      <c r="H14" s="158"/>
      <c r="I14" s="158"/>
      <c r="J14" s="158"/>
      <c r="K14" s="158"/>
      <c r="L14" s="158"/>
      <c r="M14" s="126"/>
      <c r="N14" s="158"/>
      <c r="O14" s="158"/>
    </row>
    <row r="15" ht="20.25" customHeight="1" spans="1:15">
      <c r="A15" s="170" t="s">
        <v>77</v>
      </c>
      <c r="B15" s="170" t="s">
        <v>76</v>
      </c>
      <c r="C15" s="158">
        <v>66887.11</v>
      </c>
      <c r="D15" s="158">
        <v>66887.11</v>
      </c>
      <c r="E15" s="158">
        <v>66887.11</v>
      </c>
      <c r="F15" s="158"/>
      <c r="G15" s="126"/>
      <c r="H15" s="158"/>
      <c r="I15" s="158"/>
      <c r="J15" s="158"/>
      <c r="K15" s="158"/>
      <c r="L15" s="158"/>
      <c r="M15" s="126"/>
      <c r="N15" s="158"/>
      <c r="O15" s="158"/>
    </row>
    <row r="16" ht="20.25" customHeight="1" spans="1:15">
      <c r="A16" s="65" t="s">
        <v>78</v>
      </c>
      <c r="B16" s="65" t="s">
        <v>79</v>
      </c>
      <c r="C16" s="158">
        <v>1573768.52</v>
      </c>
      <c r="D16" s="158">
        <v>1573768.52</v>
      </c>
      <c r="E16" s="158">
        <v>1573768.52</v>
      </c>
      <c r="F16" s="158"/>
      <c r="G16" s="126"/>
      <c r="H16" s="158"/>
      <c r="I16" s="158"/>
      <c r="J16" s="158"/>
      <c r="K16" s="158"/>
      <c r="L16" s="158"/>
      <c r="M16" s="126"/>
      <c r="N16" s="158"/>
      <c r="O16" s="158"/>
    </row>
    <row r="17" ht="20.25" customHeight="1" spans="1:15">
      <c r="A17" s="169" t="s">
        <v>80</v>
      </c>
      <c r="B17" s="169" t="s">
        <v>81</v>
      </c>
      <c r="C17" s="158">
        <v>1573768.52</v>
      </c>
      <c r="D17" s="158">
        <v>1573768.52</v>
      </c>
      <c r="E17" s="158">
        <v>1573768.52</v>
      </c>
      <c r="F17" s="158"/>
      <c r="G17" s="126"/>
      <c r="H17" s="158"/>
      <c r="I17" s="158"/>
      <c r="J17" s="158"/>
      <c r="K17" s="158"/>
      <c r="L17" s="158"/>
      <c r="M17" s="126"/>
      <c r="N17" s="158"/>
      <c r="O17" s="158"/>
    </row>
    <row r="18" ht="20.25" customHeight="1" spans="1:15">
      <c r="A18" s="170" t="s">
        <v>82</v>
      </c>
      <c r="B18" s="170" t="s">
        <v>83</v>
      </c>
      <c r="C18" s="158">
        <v>924206.54</v>
      </c>
      <c r="D18" s="158">
        <v>924206.54</v>
      </c>
      <c r="E18" s="158">
        <v>924206.54</v>
      </c>
      <c r="F18" s="158"/>
      <c r="G18" s="126"/>
      <c r="H18" s="158"/>
      <c r="I18" s="158"/>
      <c r="J18" s="158"/>
      <c r="K18" s="158"/>
      <c r="L18" s="158"/>
      <c r="M18" s="126"/>
      <c r="N18" s="158"/>
      <c r="O18" s="158"/>
    </row>
    <row r="19" ht="20.25" customHeight="1" spans="1:15">
      <c r="A19" s="170" t="s">
        <v>84</v>
      </c>
      <c r="B19" s="170" t="s">
        <v>85</v>
      </c>
      <c r="C19" s="158">
        <v>597301.98</v>
      </c>
      <c r="D19" s="158">
        <v>597301.98</v>
      </c>
      <c r="E19" s="158">
        <v>597301.98</v>
      </c>
      <c r="F19" s="158"/>
      <c r="G19" s="126"/>
      <c r="H19" s="158"/>
      <c r="I19" s="158"/>
      <c r="J19" s="158"/>
      <c r="K19" s="158"/>
      <c r="L19" s="158"/>
      <c r="M19" s="126"/>
      <c r="N19" s="158"/>
      <c r="O19" s="158"/>
    </row>
    <row r="20" ht="20.25" customHeight="1" spans="1:15">
      <c r="A20" s="170" t="s">
        <v>86</v>
      </c>
      <c r="B20" s="170" t="s">
        <v>87</v>
      </c>
      <c r="C20" s="158">
        <v>52260</v>
      </c>
      <c r="D20" s="158">
        <v>52260</v>
      </c>
      <c r="E20" s="158">
        <v>52260</v>
      </c>
      <c r="F20" s="158"/>
      <c r="G20" s="126"/>
      <c r="H20" s="158"/>
      <c r="I20" s="158"/>
      <c r="J20" s="158"/>
      <c r="K20" s="158"/>
      <c r="L20" s="158"/>
      <c r="M20" s="126"/>
      <c r="N20" s="158"/>
      <c r="O20" s="158"/>
    </row>
    <row r="21" ht="20.25" customHeight="1" spans="1:15">
      <c r="A21" s="65" t="s">
        <v>88</v>
      </c>
      <c r="B21" s="168" t="s">
        <v>89</v>
      </c>
      <c r="C21" s="158">
        <v>984079.9</v>
      </c>
      <c r="D21" s="158">
        <v>984079.9</v>
      </c>
      <c r="E21" s="158">
        <v>984079.9</v>
      </c>
      <c r="F21" s="158"/>
      <c r="G21" s="126"/>
      <c r="H21" s="158"/>
      <c r="I21" s="158"/>
      <c r="J21" s="158"/>
      <c r="K21" s="158"/>
      <c r="L21" s="158"/>
      <c r="M21" s="126"/>
      <c r="N21" s="158"/>
      <c r="O21" s="158"/>
    </row>
    <row r="22" ht="20.25" customHeight="1" spans="1:15">
      <c r="A22" s="169" t="s">
        <v>90</v>
      </c>
      <c r="B22" s="169" t="s">
        <v>91</v>
      </c>
      <c r="C22" s="158">
        <v>984079.9</v>
      </c>
      <c r="D22" s="158">
        <v>984079.9</v>
      </c>
      <c r="E22" s="158">
        <v>984079.9</v>
      </c>
      <c r="F22" s="158"/>
      <c r="G22" s="126"/>
      <c r="H22" s="158"/>
      <c r="I22" s="158"/>
      <c r="J22" s="158"/>
      <c r="K22" s="158"/>
      <c r="L22" s="158"/>
      <c r="M22" s="126"/>
      <c r="N22" s="158"/>
      <c r="O22" s="158"/>
    </row>
    <row r="23" ht="20.25" customHeight="1" spans="1:15">
      <c r="A23" s="170" t="s">
        <v>92</v>
      </c>
      <c r="B23" s="170" t="s">
        <v>93</v>
      </c>
      <c r="C23" s="158">
        <v>984079.9</v>
      </c>
      <c r="D23" s="158">
        <v>984079.9</v>
      </c>
      <c r="E23" s="158">
        <v>984079.9</v>
      </c>
      <c r="F23" s="158"/>
      <c r="G23" s="126"/>
      <c r="H23" s="158"/>
      <c r="I23" s="158"/>
      <c r="J23" s="158"/>
      <c r="K23" s="158"/>
      <c r="L23" s="158"/>
      <c r="M23" s="126"/>
      <c r="N23" s="158"/>
      <c r="O23" s="158"/>
    </row>
    <row r="24" ht="17.25" customHeight="1" spans="1:15">
      <c r="A24" s="140" t="s">
        <v>94</v>
      </c>
      <c r="B24" s="141"/>
      <c r="C24" s="158">
        <v>32196165.22</v>
      </c>
      <c r="D24" s="158">
        <v>15456865.22</v>
      </c>
      <c r="E24" s="158">
        <v>15006865.22</v>
      </c>
      <c r="F24" s="158">
        <v>450000</v>
      </c>
      <c r="G24" s="126"/>
      <c r="H24" s="158"/>
      <c r="I24" s="158"/>
      <c r="J24" s="158">
        <v>16739300</v>
      </c>
      <c r="K24" s="158">
        <v>500000</v>
      </c>
      <c r="L24" s="158">
        <v>15259300</v>
      </c>
      <c r="M24" s="126"/>
      <c r="N24" s="158"/>
      <c r="O24" s="158">
        <v>980000</v>
      </c>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pageSetup paperSize="9" scale="6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7" workbookViewId="0">
      <selection activeCell="B21" sqref="B2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35" t="s">
        <v>95</v>
      </c>
    </row>
    <row r="2" ht="31.5" customHeight="1" spans="1:4">
      <c r="A2" s="80" t="s">
        <v>96</v>
      </c>
      <c r="B2" s="173"/>
      <c r="C2" s="173"/>
      <c r="D2" s="173"/>
    </row>
    <row r="3" ht="17.25" customHeight="1" spans="1:4">
      <c r="A3" s="40" t="str">
        <f>"单位名称："&amp;"云南民族出版社"</f>
        <v>单位名称：云南民族出版社</v>
      </c>
      <c r="B3" s="174"/>
      <c r="C3" s="174"/>
      <c r="D3" s="136" t="s">
        <v>2</v>
      </c>
    </row>
    <row r="4" ht="24.65" customHeight="1" spans="1:4">
      <c r="A4" s="46" t="s">
        <v>3</v>
      </c>
      <c r="B4" s="48"/>
      <c r="C4" s="46" t="s">
        <v>4</v>
      </c>
      <c r="D4" s="48"/>
    </row>
    <row r="5" ht="15.65" customHeight="1" spans="1:4">
      <c r="A5" s="51" t="s">
        <v>5</v>
      </c>
      <c r="B5" s="175" t="s">
        <v>6</v>
      </c>
      <c r="C5" s="51" t="s">
        <v>97</v>
      </c>
      <c r="D5" s="175" t="s">
        <v>6</v>
      </c>
    </row>
    <row r="6" ht="14.15" customHeight="1" spans="1:4">
      <c r="A6" s="54"/>
      <c r="B6" s="53"/>
      <c r="C6" s="54"/>
      <c r="D6" s="53"/>
    </row>
    <row r="7" ht="29.15" customHeight="1" spans="1:4">
      <c r="A7" s="176" t="s">
        <v>98</v>
      </c>
      <c r="B7" s="177">
        <v>15456865.22</v>
      </c>
      <c r="C7" s="178" t="s">
        <v>99</v>
      </c>
      <c r="D7" s="177">
        <v>15456865.22</v>
      </c>
    </row>
    <row r="8" ht="29.15" customHeight="1" spans="1:4">
      <c r="A8" s="179" t="s">
        <v>100</v>
      </c>
      <c r="B8" s="126">
        <v>15456865.22</v>
      </c>
      <c r="C8" s="59" t="str">
        <f>"（一）"&amp;"文化旅游体育与传媒支出"</f>
        <v>（一）文化旅游体育与传媒支出</v>
      </c>
      <c r="D8" s="126">
        <v>11429994.81</v>
      </c>
    </row>
    <row r="9" ht="29.15" customHeight="1" spans="1:4">
      <c r="A9" s="179" t="s">
        <v>101</v>
      </c>
      <c r="B9" s="126"/>
      <c r="C9" s="59" t="str">
        <f>"（二）"&amp;"社会保障和就业支出"</f>
        <v>（二）社会保障和就业支出</v>
      </c>
      <c r="D9" s="126">
        <v>1469021.99</v>
      </c>
    </row>
    <row r="10" ht="29.15" customHeight="1" spans="1:4">
      <c r="A10" s="179" t="s">
        <v>102</v>
      </c>
      <c r="B10" s="126"/>
      <c r="C10" s="59" t="str">
        <f>"（三）"&amp;"卫生健康支出"</f>
        <v>（三）卫生健康支出</v>
      </c>
      <c r="D10" s="126">
        <v>1573768.52</v>
      </c>
    </row>
    <row r="11" ht="29.15" customHeight="1" spans="1:4">
      <c r="A11" s="180" t="s">
        <v>103</v>
      </c>
      <c r="B11" s="181"/>
      <c r="C11" s="59" t="str">
        <f>"（四）"&amp;"住房保障支出"</f>
        <v>（四）住房保障支出</v>
      </c>
      <c r="D11" s="126">
        <v>984079.9</v>
      </c>
    </row>
    <row r="12" ht="29.15" customHeight="1" spans="1:4">
      <c r="A12" s="179" t="s">
        <v>100</v>
      </c>
      <c r="B12" s="158"/>
      <c r="C12" s="182"/>
      <c r="D12" s="181"/>
    </row>
    <row r="13" ht="29.15" customHeight="1" spans="1:4">
      <c r="A13" s="183" t="s">
        <v>101</v>
      </c>
      <c r="B13" s="158"/>
      <c r="C13" s="182"/>
      <c r="D13" s="181"/>
    </row>
    <row r="14" ht="29.15" customHeight="1" spans="1:4">
      <c r="A14" s="183" t="s">
        <v>102</v>
      </c>
      <c r="B14" s="181"/>
      <c r="C14" s="182"/>
      <c r="D14" s="181"/>
    </row>
    <row r="15" ht="29.15" customHeight="1" spans="1:4">
      <c r="A15" s="184"/>
      <c r="B15" s="181"/>
      <c r="C15" s="185" t="s">
        <v>104</v>
      </c>
      <c r="D15" s="181"/>
    </row>
    <row r="16" ht="29.15" customHeight="1" spans="1:4">
      <c r="A16" s="184" t="s">
        <v>105</v>
      </c>
      <c r="B16" s="181">
        <v>15456865.22</v>
      </c>
      <c r="C16" s="182" t="s">
        <v>26</v>
      </c>
      <c r="D16" s="181">
        <v>15456865.22</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B27" sqref="B27"/>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49"/>
      <c r="F1" s="90"/>
      <c r="G1" s="90" t="s">
        <v>106</v>
      </c>
    </row>
    <row r="2" ht="39" customHeight="1" spans="1:7">
      <c r="A2" s="39" t="s">
        <v>107</v>
      </c>
      <c r="B2" s="39"/>
      <c r="C2" s="39"/>
      <c r="D2" s="39"/>
      <c r="E2" s="39"/>
      <c r="F2" s="39"/>
      <c r="G2" s="39"/>
    </row>
    <row r="3" ht="18" customHeight="1" spans="1:7">
      <c r="A3" s="40" t="str">
        <f>"单位名称："&amp;"云南民族出版社"</f>
        <v>单位名称：云南民族出版社</v>
      </c>
      <c r="F3" s="139"/>
      <c r="G3" s="139" t="s">
        <v>2</v>
      </c>
    </row>
    <row r="4" ht="20.25" customHeight="1" spans="1:7">
      <c r="A4" s="160" t="s">
        <v>108</v>
      </c>
      <c r="B4" s="161"/>
      <c r="C4" s="162" t="s">
        <v>31</v>
      </c>
      <c r="D4" s="47" t="s">
        <v>59</v>
      </c>
      <c r="E4" s="47"/>
      <c r="F4" s="48"/>
      <c r="G4" s="162" t="s">
        <v>60</v>
      </c>
    </row>
    <row r="5" ht="20.25" customHeight="1" spans="1:7">
      <c r="A5" s="163" t="s">
        <v>50</v>
      </c>
      <c r="B5" s="164" t="s">
        <v>51</v>
      </c>
      <c r="C5" s="128"/>
      <c r="D5" s="128" t="s">
        <v>33</v>
      </c>
      <c r="E5" s="128" t="s">
        <v>109</v>
      </c>
      <c r="F5" s="128" t="s">
        <v>110</v>
      </c>
      <c r="G5" s="128"/>
    </row>
    <row r="6" ht="13.5" customHeight="1" spans="1:7">
      <c r="A6" s="165" t="s">
        <v>111</v>
      </c>
      <c r="B6" s="165" t="s">
        <v>112</v>
      </c>
      <c r="C6" s="165" t="s">
        <v>113</v>
      </c>
      <c r="D6" s="97"/>
      <c r="E6" s="165" t="s">
        <v>114</v>
      </c>
      <c r="F6" s="165" t="s">
        <v>115</v>
      </c>
      <c r="G6" s="165" t="s">
        <v>116</v>
      </c>
    </row>
    <row r="7" ht="18" customHeight="1" spans="1:7">
      <c r="A7" s="65" t="s">
        <v>61</v>
      </c>
      <c r="B7" s="65" t="s">
        <v>62</v>
      </c>
      <c r="C7" s="58">
        <v>11429994.81</v>
      </c>
      <c r="D7" s="58">
        <v>10979994.81</v>
      </c>
      <c r="E7" s="58">
        <v>9872344</v>
      </c>
      <c r="F7" s="58">
        <v>1107650.81</v>
      </c>
      <c r="G7" s="58">
        <v>450000</v>
      </c>
    </row>
    <row r="8" ht="18" customHeight="1" spans="1:7">
      <c r="A8" s="65" t="s">
        <v>63</v>
      </c>
      <c r="B8" s="166" t="s">
        <v>64</v>
      </c>
      <c r="C8" s="58">
        <v>11429994.81</v>
      </c>
      <c r="D8" s="58">
        <v>10979994.81</v>
      </c>
      <c r="E8" s="58">
        <v>9872344</v>
      </c>
      <c r="F8" s="58">
        <v>1107650.81</v>
      </c>
      <c r="G8" s="58">
        <v>450000</v>
      </c>
    </row>
    <row r="9" ht="18" customHeight="1" spans="1:7">
      <c r="A9" s="65" t="s">
        <v>65</v>
      </c>
      <c r="B9" s="167" t="s">
        <v>66</v>
      </c>
      <c r="C9" s="58">
        <v>11429994.81</v>
      </c>
      <c r="D9" s="58">
        <v>10979994.81</v>
      </c>
      <c r="E9" s="58">
        <v>9872344</v>
      </c>
      <c r="F9" s="58">
        <v>1107650.81</v>
      </c>
      <c r="G9" s="58">
        <v>450000</v>
      </c>
    </row>
    <row r="10" ht="18" customHeight="1" spans="1:7">
      <c r="A10" s="65" t="s">
        <v>67</v>
      </c>
      <c r="B10" s="168" t="s">
        <v>68</v>
      </c>
      <c r="C10" s="58">
        <v>1469021.99</v>
      </c>
      <c r="D10" s="58">
        <v>1469021.99</v>
      </c>
      <c r="E10" s="58">
        <v>1436081.99</v>
      </c>
      <c r="F10" s="58">
        <v>32940</v>
      </c>
      <c r="G10" s="58"/>
    </row>
    <row r="11" ht="18" customHeight="1" spans="1:7">
      <c r="A11" s="65" t="s">
        <v>69</v>
      </c>
      <c r="B11" s="166" t="s">
        <v>70</v>
      </c>
      <c r="C11" s="58">
        <v>1402134.88</v>
      </c>
      <c r="D11" s="58">
        <v>1402134.88</v>
      </c>
      <c r="E11" s="58">
        <v>1369194.88</v>
      </c>
      <c r="F11" s="58">
        <v>32940</v>
      </c>
      <c r="G11" s="58"/>
    </row>
    <row r="12" ht="18" customHeight="1" spans="1:7">
      <c r="A12" s="65" t="s">
        <v>71</v>
      </c>
      <c r="B12" s="167" t="s">
        <v>72</v>
      </c>
      <c r="C12" s="58">
        <v>32940</v>
      </c>
      <c r="D12" s="58">
        <v>32940</v>
      </c>
      <c r="E12" s="58"/>
      <c r="F12" s="58">
        <v>32940</v>
      </c>
      <c r="G12" s="58"/>
    </row>
    <row r="13" ht="18" customHeight="1" spans="1:7">
      <c r="A13" s="65" t="s">
        <v>73</v>
      </c>
      <c r="B13" s="167" t="s">
        <v>74</v>
      </c>
      <c r="C13" s="58">
        <v>1369194.88</v>
      </c>
      <c r="D13" s="58">
        <v>1369194.88</v>
      </c>
      <c r="E13" s="58">
        <v>1369194.88</v>
      </c>
      <c r="F13" s="58"/>
      <c r="G13" s="58"/>
    </row>
    <row r="14" ht="18" customHeight="1" spans="1:7">
      <c r="A14" s="65" t="s">
        <v>75</v>
      </c>
      <c r="B14" s="166" t="s">
        <v>76</v>
      </c>
      <c r="C14" s="58">
        <v>66887.11</v>
      </c>
      <c r="D14" s="58">
        <v>66887.11</v>
      </c>
      <c r="E14" s="58">
        <v>66887.11</v>
      </c>
      <c r="F14" s="58"/>
      <c r="G14" s="58"/>
    </row>
    <row r="15" ht="18" customHeight="1" spans="1:7">
      <c r="A15" s="65" t="s">
        <v>77</v>
      </c>
      <c r="B15" s="167" t="s">
        <v>76</v>
      </c>
      <c r="C15" s="58">
        <v>66887.11</v>
      </c>
      <c r="D15" s="58">
        <v>66887.11</v>
      </c>
      <c r="E15" s="58">
        <v>66887.11</v>
      </c>
      <c r="F15" s="58"/>
      <c r="G15" s="58"/>
    </row>
    <row r="16" ht="18" customHeight="1" spans="1:7">
      <c r="A16" s="65" t="s">
        <v>78</v>
      </c>
      <c r="B16" s="168" t="s">
        <v>79</v>
      </c>
      <c r="C16" s="58">
        <v>1573768.52</v>
      </c>
      <c r="D16" s="58">
        <v>1573768.52</v>
      </c>
      <c r="E16" s="58">
        <v>1573768.52</v>
      </c>
      <c r="F16" s="58"/>
      <c r="G16" s="58"/>
    </row>
    <row r="17" ht="18" customHeight="1" spans="1:7">
      <c r="A17" s="65" t="s">
        <v>80</v>
      </c>
      <c r="B17" s="166" t="s">
        <v>81</v>
      </c>
      <c r="C17" s="58">
        <v>1573768.52</v>
      </c>
      <c r="D17" s="58">
        <v>1573768.52</v>
      </c>
      <c r="E17" s="58">
        <v>1573768.52</v>
      </c>
      <c r="F17" s="58"/>
      <c r="G17" s="58"/>
    </row>
    <row r="18" ht="18" customHeight="1" spans="1:7">
      <c r="A18" s="65" t="s">
        <v>82</v>
      </c>
      <c r="B18" s="167" t="s">
        <v>83</v>
      </c>
      <c r="C18" s="58">
        <v>924206.54</v>
      </c>
      <c r="D18" s="58">
        <v>924206.54</v>
      </c>
      <c r="E18" s="58">
        <v>924206.54</v>
      </c>
      <c r="F18" s="58"/>
      <c r="G18" s="58"/>
    </row>
    <row r="19" ht="18" customHeight="1" spans="1:7">
      <c r="A19" s="65" t="s">
        <v>84</v>
      </c>
      <c r="B19" s="167" t="s">
        <v>85</v>
      </c>
      <c r="C19" s="58">
        <v>597301.98</v>
      </c>
      <c r="D19" s="58">
        <v>597301.98</v>
      </c>
      <c r="E19" s="58">
        <v>597301.98</v>
      </c>
      <c r="F19" s="58"/>
      <c r="G19" s="58"/>
    </row>
    <row r="20" ht="18" customHeight="1" spans="1:7">
      <c r="A20" s="65" t="s">
        <v>86</v>
      </c>
      <c r="B20" s="167" t="s">
        <v>87</v>
      </c>
      <c r="C20" s="58">
        <v>52260</v>
      </c>
      <c r="D20" s="58">
        <v>52260</v>
      </c>
      <c r="E20" s="58">
        <v>52260</v>
      </c>
      <c r="F20" s="58"/>
      <c r="G20" s="58"/>
    </row>
    <row r="21" ht="18" customHeight="1" spans="1:7">
      <c r="A21" s="65" t="s">
        <v>88</v>
      </c>
      <c r="B21" s="168" t="s">
        <v>89</v>
      </c>
      <c r="C21" s="58">
        <v>984079.9</v>
      </c>
      <c r="D21" s="58">
        <v>984079.9</v>
      </c>
      <c r="E21" s="58">
        <v>984079.9</v>
      </c>
      <c r="F21" s="58"/>
      <c r="G21" s="58"/>
    </row>
    <row r="22" ht="18" customHeight="1" spans="1:7">
      <c r="A22" s="65" t="s">
        <v>90</v>
      </c>
      <c r="B22" s="169" t="s">
        <v>91</v>
      </c>
      <c r="C22" s="58">
        <v>984079.9</v>
      </c>
      <c r="D22" s="58">
        <v>984079.9</v>
      </c>
      <c r="E22" s="58">
        <v>984079.9</v>
      </c>
      <c r="F22" s="58"/>
      <c r="G22" s="58"/>
    </row>
    <row r="23" ht="18" customHeight="1" spans="1:7">
      <c r="A23" s="65" t="s">
        <v>92</v>
      </c>
      <c r="B23" s="170" t="s">
        <v>93</v>
      </c>
      <c r="C23" s="58">
        <v>984079.9</v>
      </c>
      <c r="D23" s="58">
        <v>984079.9</v>
      </c>
      <c r="E23" s="58">
        <v>984079.9</v>
      </c>
      <c r="F23" s="58"/>
      <c r="G23" s="58"/>
    </row>
    <row r="24" ht="18" customHeight="1" spans="1:7">
      <c r="A24" s="171" t="s">
        <v>94</v>
      </c>
      <c r="B24" s="172"/>
      <c r="C24" s="58">
        <v>15456865.22</v>
      </c>
      <c r="D24" s="58">
        <v>15006865.22</v>
      </c>
      <c r="E24" s="58">
        <v>13866274.41</v>
      </c>
      <c r="F24" s="58">
        <v>1140590.81</v>
      </c>
      <c r="G24" s="58">
        <v>450000</v>
      </c>
    </row>
  </sheetData>
  <mergeCells count="7">
    <mergeCell ref="A2:G2"/>
    <mergeCell ref="A3:E3"/>
    <mergeCell ref="A4:B4"/>
    <mergeCell ref="D4:F4"/>
    <mergeCell ref="A24:B24"/>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8" sqref="C28"/>
    </sheetView>
  </sheetViews>
  <sheetFormatPr defaultColWidth="9.14166666666667" defaultRowHeight="14.25" customHeight="1" outlineLevelRow="6" outlineLevelCol="5"/>
  <cols>
    <col min="1" max="1" width="27.425" customWidth="1"/>
    <col min="2" max="3" width="31.175" customWidth="1"/>
    <col min="4" max="4" width="15" customWidth="1"/>
    <col min="5" max="5" width="31.175" customWidth="1"/>
    <col min="6" max="6" width="10.875" customWidth="1"/>
  </cols>
  <sheetData>
    <row r="1" ht="12" customHeight="1" spans="1:6">
      <c r="A1" s="154"/>
      <c r="B1" s="154"/>
      <c r="C1" s="95"/>
      <c r="F1" s="94" t="s">
        <v>117</v>
      </c>
    </row>
    <row r="2" ht="25.5" customHeight="1" spans="1:6">
      <c r="A2" s="155" t="s">
        <v>118</v>
      </c>
      <c r="B2" s="155"/>
      <c r="C2" s="155"/>
      <c r="D2" s="155"/>
      <c r="E2" s="155"/>
      <c r="F2" s="155"/>
    </row>
    <row r="3" ht="15.75" customHeight="1" spans="1:6">
      <c r="A3" s="40" t="str">
        <f>"单位名称："&amp;"云南民族出版社"</f>
        <v>单位名称：云南民族出版社</v>
      </c>
      <c r="B3" s="154"/>
      <c r="C3" s="95"/>
      <c r="F3" s="94" t="s">
        <v>119</v>
      </c>
    </row>
    <row r="4" ht="19.5" customHeight="1" spans="1:6">
      <c r="A4" s="45" t="s">
        <v>120</v>
      </c>
      <c r="B4" s="51" t="s">
        <v>121</v>
      </c>
      <c r="C4" s="46" t="s">
        <v>122</v>
      </c>
      <c r="D4" s="47"/>
      <c r="E4" s="48"/>
      <c r="F4" s="51" t="s">
        <v>123</v>
      </c>
    </row>
    <row r="5" ht="19.5" customHeight="1" spans="1:6">
      <c r="A5" s="53"/>
      <c r="B5" s="54"/>
      <c r="C5" s="97" t="s">
        <v>33</v>
      </c>
      <c r="D5" s="97" t="s">
        <v>124</v>
      </c>
      <c r="E5" s="97" t="s">
        <v>125</v>
      </c>
      <c r="F5" s="54"/>
    </row>
    <row r="6" ht="18.75" customHeight="1" spans="1:6">
      <c r="A6" s="156">
        <v>1</v>
      </c>
      <c r="B6" s="156">
        <v>2</v>
      </c>
      <c r="C6" s="157">
        <v>3</v>
      </c>
      <c r="D6" s="156">
        <v>4</v>
      </c>
      <c r="E6" s="156">
        <v>5</v>
      </c>
      <c r="F6" s="156">
        <v>6</v>
      </c>
    </row>
    <row r="7" ht="18.75" customHeight="1" spans="1:6">
      <c r="A7" s="158">
        <v>42524.23</v>
      </c>
      <c r="B7" s="158"/>
      <c r="C7" s="159">
        <v>42524.23</v>
      </c>
      <c r="D7" s="158"/>
      <c r="E7" s="158">
        <v>42524.23</v>
      </c>
      <c r="F7" s="158"/>
    </row>
  </sheetData>
  <mergeCells count="6">
    <mergeCell ref="A2:F2"/>
    <mergeCell ref="A3:D3"/>
    <mergeCell ref="C4:E4"/>
    <mergeCell ref="A4:A5"/>
    <mergeCell ref="B4:B5"/>
    <mergeCell ref="F4:F5"/>
  </mergeCells>
  <pageMargins left="0.75" right="0.75" top="1" bottom="1" header="0.5" footer="0.5"/>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workbookViewId="0">
      <selection activeCell="B24" sqref="B24"/>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2" width="15.3166666666667" customWidth="1"/>
    <col min="13" max="13" width="8.125" customWidth="1"/>
    <col min="14" max="16" width="14.7416666666667" customWidth="1"/>
    <col min="17" max="17" width="14.8833333333333" customWidth="1"/>
    <col min="18" max="18" width="15.0333333333333" customWidth="1"/>
    <col min="19" max="19" width="8.875" customWidth="1"/>
    <col min="20" max="20" width="15.0333333333333" customWidth="1"/>
    <col min="21" max="21" width="11.875" customWidth="1"/>
    <col min="22" max="22" width="15.0333333333333" customWidth="1"/>
    <col min="23" max="23" width="8.875" customWidth="1"/>
  </cols>
  <sheetData>
    <row r="1" ht="13.5" customHeight="1" spans="4:23">
      <c r="D1" s="37"/>
      <c r="E1" s="37"/>
      <c r="F1" s="37"/>
      <c r="G1" s="37"/>
      <c r="U1" s="149"/>
      <c r="W1" s="90" t="s">
        <v>126</v>
      </c>
    </row>
    <row r="2" ht="27.75" customHeight="1" spans="1:23">
      <c r="A2" s="63" t="s">
        <v>127</v>
      </c>
      <c r="B2" s="63"/>
      <c r="C2" s="63"/>
      <c r="D2" s="63"/>
      <c r="E2" s="63"/>
      <c r="F2" s="63"/>
      <c r="G2" s="63"/>
      <c r="H2" s="63"/>
      <c r="I2" s="63"/>
      <c r="J2" s="63"/>
      <c r="K2" s="63"/>
      <c r="L2" s="63"/>
      <c r="M2" s="63"/>
      <c r="N2" s="63"/>
      <c r="O2" s="63"/>
      <c r="P2" s="63"/>
      <c r="Q2" s="63"/>
      <c r="R2" s="63"/>
      <c r="S2" s="63"/>
      <c r="T2" s="63"/>
      <c r="U2" s="63"/>
      <c r="V2" s="63"/>
      <c r="W2" s="63"/>
    </row>
    <row r="3" ht="13.5" customHeight="1" spans="1:23">
      <c r="A3" s="40" t="str">
        <f>"单位名称："&amp;"云南民族出版社"</f>
        <v>单位名称：云南民族出版社</v>
      </c>
      <c r="B3" s="41"/>
      <c r="C3" s="41"/>
      <c r="D3" s="41"/>
      <c r="E3" s="41"/>
      <c r="F3" s="41"/>
      <c r="G3" s="41"/>
      <c r="H3" s="42"/>
      <c r="I3" s="42"/>
      <c r="J3" s="42"/>
      <c r="K3" s="42"/>
      <c r="L3" s="42"/>
      <c r="M3" s="42"/>
      <c r="N3" s="42"/>
      <c r="O3" s="42"/>
      <c r="P3" s="42"/>
      <c r="Q3" s="42"/>
      <c r="U3" s="149"/>
      <c r="W3" s="139" t="s">
        <v>119</v>
      </c>
    </row>
    <row r="4" ht="21.75" customHeight="1" spans="1:23">
      <c r="A4" s="44" t="s">
        <v>128</v>
      </c>
      <c r="B4" s="44" t="s">
        <v>129</v>
      </c>
      <c r="C4" s="44" t="s">
        <v>130</v>
      </c>
      <c r="D4" s="45" t="s">
        <v>131</v>
      </c>
      <c r="E4" s="45" t="s">
        <v>132</v>
      </c>
      <c r="F4" s="45" t="s">
        <v>133</v>
      </c>
      <c r="G4" s="45" t="s">
        <v>134</v>
      </c>
      <c r="H4" s="97" t="s">
        <v>135</v>
      </c>
      <c r="I4" s="97"/>
      <c r="J4" s="97"/>
      <c r="K4" s="97"/>
      <c r="L4" s="146"/>
      <c r="M4" s="146"/>
      <c r="N4" s="146"/>
      <c r="O4" s="146"/>
      <c r="P4" s="146"/>
      <c r="Q4" s="82"/>
      <c r="R4" s="97"/>
      <c r="S4" s="97"/>
      <c r="T4" s="97"/>
      <c r="U4" s="97"/>
      <c r="V4" s="97"/>
      <c r="W4" s="97"/>
    </row>
    <row r="5" ht="21.75" customHeight="1" spans="1:23">
      <c r="A5" s="49"/>
      <c r="B5" s="49"/>
      <c r="C5" s="49"/>
      <c r="D5" s="50"/>
      <c r="E5" s="50"/>
      <c r="F5" s="50"/>
      <c r="G5" s="50"/>
      <c r="H5" s="97" t="s">
        <v>31</v>
      </c>
      <c r="I5" s="82" t="s">
        <v>34</v>
      </c>
      <c r="J5" s="82"/>
      <c r="K5" s="82"/>
      <c r="L5" s="146"/>
      <c r="M5" s="146"/>
      <c r="N5" s="146" t="s">
        <v>136</v>
      </c>
      <c r="O5" s="146"/>
      <c r="P5" s="146"/>
      <c r="Q5" s="82" t="s">
        <v>37</v>
      </c>
      <c r="R5" s="97" t="s">
        <v>53</v>
      </c>
      <c r="S5" s="82"/>
      <c r="T5" s="82"/>
      <c r="U5" s="82"/>
      <c r="V5" s="82"/>
      <c r="W5" s="82"/>
    </row>
    <row r="6" ht="15" customHeight="1" spans="1:23">
      <c r="A6" s="52"/>
      <c r="B6" s="52"/>
      <c r="C6" s="52"/>
      <c r="D6" s="53"/>
      <c r="E6" s="53"/>
      <c r="F6" s="53"/>
      <c r="G6" s="53"/>
      <c r="H6" s="97"/>
      <c r="I6" s="82" t="s">
        <v>137</v>
      </c>
      <c r="J6" s="82" t="s">
        <v>138</v>
      </c>
      <c r="K6" s="82" t="s">
        <v>139</v>
      </c>
      <c r="L6" s="153" t="s">
        <v>140</v>
      </c>
      <c r="M6" s="153" t="s">
        <v>141</v>
      </c>
      <c r="N6" s="153" t="s">
        <v>34</v>
      </c>
      <c r="O6" s="153" t="s">
        <v>35</v>
      </c>
      <c r="P6" s="153" t="s">
        <v>36</v>
      </c>
      <c r="Q6" s="82"/>
      <c r="R6" s="82" t="s">
        <v>33</v>
      </c>
      <c r="S6" s="82" t="s">
        <v>44</v>
      </c>
      <c r="T6" s="82" t="s">
        <v>142</v>
      </c>
      <c r="U6" s="82" t="s">
        <v>40</v>
      </c>
      <c r="V6" s="82" t="s">
        <v>41</v>
      </c>
      <c r="W6" s="82" t="s">
        <v>42</v>
      </c>
    </row>
    <row r="7" ht="27.75" customHeight="1" spans="1:23">
      <c r="A7" s="52"/>
      <c r="B7" s="52"/>
      <c r="C7" s="52"/>
      <c r="D7" s="53"/>
      <c r="E7" s="53"/>
      <c r="F7" s="53"/>
      <c r="G7" s="53"/>
      <c r="H7" s="97"/>
      <c r="I7" s="82"/>
      <c r="J7" s="82"/>
      <c r="K7" s="82"/>
      <c r="L7" s="153"/>
      <c r="M7" s="153"/>
      <c r="N7" s="153"/>
      <c r="O7" s="153"/>
      <c r="P7" s="153"/>
      <c r="Q7" s="82"/>
      <c r="R7" s="82"/>
      <c r="S7" s="82"/>
      <c r="T7" s="82"/>
      <c r="U7" s="82"/>
      <c r="V7" s="82"/>
      <c r="W7" s="82"/>
    </row>
    <row r="8" ht="15" customHeight="1" spans="1:23">
      <c r="A8" s="150">
        <v>1</v>
      </c>
      <c r="B8" s="150">
        <v>2</v>
      </c>
      <c r="C8" s="150">
        <v>3</v>
      </c>
      <c r="D8" s="150">
        <v>4</v>
      </c>
      <c r="E8" s="150">
        <v>5</v>
      </c>
      <c r="F8" s="150">
        <v>6</v>
      </c>
      <c r="G8" s="150">
        <v>7</v>
      </c>
      <c r="H8" s="150">
        <v>8</v>
      </c>
      <c r="I8" s="150">
        <v>9</v>
      </c>
      <c r="J8" s="150">
        <v>10</v>
      </c>
      <c r="K8" s="150">
        <v>11</v>
      </c>
      <c r="L8" s="150">
        <v>12</v>
      </c>
      <c r="M8" s="150">
        <v>13</v>
      </c>
      <c r="N8" s="150">
        <v>14</v>
      </c>
      <c r="O8" s="150">
        <v>15</v>
      </c>
      <c r="P8" s="150">
        <v>16</v>
      </c>
      <c r="Q8" s="150">
        <v>17</v>
      </c>
      <c r="R8" s="150">
        <v>18</v>
      </c>
      <c r="S8" s="150">
        <v>19</v>
      </c>
      <c r="T8" s="150">
        <v>20</v>
      </c>
      <c r="U8" s="150">
        <v>21</v>
      </c>
      <c r="V8" s="150">
        <v>22</v>
      </c>
      <c r="W8" s="150">
        <v>23</v>
      </c>
    </row>
    <row r="9" ht="18.75" customHeight="1" spans="1:23">
      <c r="A9" s="59" t="s">
        <v>46</v>
      </c>
      <c r="B9" s="145"/>
      <c r="C9" s="59"/>
      <c r="D9" s="59"/>
      <c r="E9" s="59"/>
      <c r="F9" s="59"/>
      <c r="G9" s="59"/>
      <c r="H9" s="58">
        <v>31746165.22</v>
      </c>
      <c r="I9" s="58">
        <v>15006865.22</v>
      </c>
      <c r="J9" s="58">
        <v>3738769.4</v>
      </c>
      <c r="K9" s="58"/>
      <c r="L9" s="58">
        <v>11268095.82</v>
      </c>
      <c r="M9" s="58"/>
      <c r="N9" s="58"/>
      <c r="O9" s="58"/>
      <c r="P9" s="58"/>
      <c r="Q9" s="58"/>
      <c r="R9" s="58">
        <v>16739300</v>
      </c>
      <c r="S9" s="58">
        <v>500000</v>
      </c>
      <c r="T9" s="58">
        <v>15259300</v>
      </c>
      <c r="U9" s="58"/>
      <c r="V9" s="58"/>
      <c r="W9" s="58">
        <v>980000</v>
      </c>
    </row>
    <row r="10" ht="31.4" customHeight="1" spans="1:23">
      <c r="A10" s="151" t="s">
        <v>46</v>
      </c>
      <c r="B10" s="145"/>
      <c r="C10" s="59"/>
      <c r="D10" s="59"/>
      <c r="E10" s="59"/>
      <c r="F10" s="59"/>
      <c r="G10" s="59"/>
      <c r="H10" s="58">
        <v>31746165.22</v>
      </c>
      <c r="I10" s="58">
        <v>15006865.22</v>
      </c>
      <c r="J10" s="58">
        <v>3738769.4</v>
      </c>
      <c r="K10" s="58"/>
      <c r="L10" s="58">
        <v>11268095.82</v>
      </c>
      <c r="M10" s="58"/>
      <c r="N10" s="58"/>
      <c r="O10" s="58"/>
      <c r="P10" s="58"/>
      <c r="Q10" s="58"/>
      <c r="R10" s="58">
        <v>16739300</v>
      </c>
      <c r="S10" s="58">
        <v>500000</v>
      </c>
      <c r="T10" s="58">
        <v>15259300</v>
      </c>
      <c r="U10" s="58"/>
      <c r="V10" s="58"/>
      <c r="W10" s="58">
        <v>980000</v>
      </c>
    </row>
    <row r="11" ht="31.4" customHeight="1" spans="1:23">
      <c r="A11" s="152" t="s">
        <v>46</v>
      </c>
      <c r="B11" s="145" t="s">
        <v>143</v>
      </c>
      <c r="C11" s="59" t="s">
        <v>144</v>
      </c>
      <c r="D11" s="59" t="s">
        <v>65</v>
      </c>
      <c r="E11" s="59" t="s">
        <v>66</v>
      </c>
      <c r="F11" s="59" t="s">
        <v>145</v>
      </c>
      <c r="G11" s="59" t="s">
        <v>146</v>
      </c>
      <c r="H11" s="58">
        <v>3850464</v>
      </c>
      <c r="I11" s="58">
        <v>3850464</v>
      </c>
      <c r="J11" s="58">
        <v>962616</v>
      </c>
      <c r="K11" s="58"/>
      <c r="L11" s="58">
        <v>2887848</v>
      </c>
      <c r="M11" s="58"/>
      <c r="N11" s="58"/>
      <c r="O11" s="58"/>
      <c r="P11" s="58"/>
      <c r="Q11" s="58"/>
      <c r="R11" s="58"/>
      <c r="S11" s="58"/>
      <c r="T11" s="58"/>
      <c r="U11" s="58"/>
      <c r="V11" s="58"/>
      <c r="W11" s="58"/>
    </row>
    <row r="12" ht="31.4" customHeight="1" spans="1:23">
      <c r="A12" s="152" t="s">
        <v>46</v>
      </c>
      <c r="B12" s="145" t="s">
        <v>143</v>
      </c>
      <c r="C12" s="59" t="s">
        <v>144</v>
      </c>
      <c r="D12" s="59" t="s">
        <v>65</v>
      </c>
      <c r="E12" s="59" t="s">
        <v>66</v>
      </c>
      <c r="F12" s="59" t="s">
        <v>147</v>
      </c>
      <c r="G12" s="59" t="s">
        <v>148</v>
      </c>
      <c r="H12" s="58">
        <v>876</v>
      </c>
      <c r="I12" s="58">
        <v>876</v>
      </c>
      <c r="J12" s="58">
        <v>219</v>
      </c>
      <c r="K12" s="58"/>
      <c r="L12" s="58">
        <v>657</v>
      </c>
      <c r="M12" s="58"/>
      <c r="N12" s="58"/>
      <c r="O12" s="58"/>
      <c r="P12" s="58"/>
      <c r="Q12" s="58"/>
      <c r="R12" s="58"/>
      <c r="S12" s="58"/>
      <c r="T12" s="58"/>
      <c r="U12" s="58"/>
      <c r="V12" s="58"/>
      <c r="W12" s="58"/>
    </row>
    <row r="13" ht="31.4" customHeight="1" spans="1:23">
      <c r="A13" s="152" t="s">
        <v>46</v>
      </c>
      <c r="B13" s="145" t="s">
        <v>143</v>
      </c>
      <c r="C13" s="59" t="s">
        <v>144</v>
      </c>
      <c r="D13" s="59" t="s">
        <v>65</v>
      </c>
      <c r="E13" s="59" t="s">
        <v>66</v>
      </c>
      <c r="F13" s="59" t="s">
        <v>149</v>
      </c>
      <c r="G13" s="59" t="s">
        <v>150</v>
      </c>
      <c r="H13" s="58">
        <v>320872</v>
      </c>
      <c r="I13" s="58">
        <v>320872</v>
      </c>
      <c r="J13" s="58">
        <v>80218</v>
      </c>
      <c r="K13" s="58"/>
      <c r="L13" s="58">
        <v>240654</v>
      </c>
      <c r="M13" s="58"/>
      <c r="N13" s="58"/>
      <c r="O13" s="58"/>
      <c r="P13" s="58"/>
      <c r="Q13" s="58"/>
      <c r="R13" s="58"/>
      <c r="S13" s="58"/>
      <c r="T13" s="58"/>
      <c r="U13" s="58"/>
      <c r="V13" s="58"/>
      <c r="W13" s="58"/>
    </row>
    <row r="14" ht="31.4" customHeight="1" spans="1:23">
      <c r="A14" s="152" t="s">
        <v>46</v>
      </c>
      <c r="B14" s="145" t="s">
        <v>143</v>
      </c>
      <c r="C14" s="59" t="s">
        <v>144</v>
      </c>
      <c r="D14" s="59" t="s">
        <v>65</v>
      </c>
      <c r="E14" s="59" t="s">
        <v>66</v>
      </c>
      <c r="F14" s="59" t="s">
        <v>151</v>
      </c>
      <c r="G14" s="59" t="s">
        <v>152</v>
      </c>
      <c r="H14" s="58">
        <v>7100132</v>
      </c>
      <c r="I14" s="58">
        <v>5700132</v>
      </c>
      <c r="J14" s="58">
        <v>1425033</v>
      </c>
      <c r="K14" s="58"/>
      <c r="L14" s="58">
        <v>4275099</v>
      </c>
      <c r="M14" s="58"/>
      <c r="N14" s="58"/>
      <c r="O14" s="58"/>
      <c r="P14" s="58"/>
      <c r="Q14" s="58"/>
      <c r="R14" s="58">
        <v>1400000</v>
      </c>
      <c r="S14" s="58"/>
      <c r="T14" s="58">
        <v>1400000</v>
      </c>
      <c r="U14" s="58"/>
      <c r="V14" s="58"/>
      <c r="W14" s="58"/>
    </row>
    <row r="15" ht="31.4" customHeight="1" spans="1:23">
      <c r="A15" s="152" t="s">
        <v>46</v>
      </c>
      <c r="B15" s="145" t="s">
        <v>153</v>
      </c>
      <c r="C15" s="59" t="s">
        <v>154</v>
      </c>
      <c r="D15" s="59" t="s">
        <v>73</v>
      </c>
      <c r="E15" s="59" t="s">
        <v>74</v>
      </c>
      <c r="F15" s="59" t="s">
        <v>155</v>
      </c>
      <c r="G15" s="59" t="s">
        <v>156</v>
      </c>
      <c r="H15" s="58">
        <v>1369194.88</v>
      </c>
      <c r="I15" s="58">
        <v>1369194.88</v>
      </c>
      <c r="J15" s="58">
        <v>342298.72</v>
      </c>
      <c r="K15" s="58"/>
      <c r="L15" s="58">
        <v>1026896.16</v>
      </c>
      <c r="M15" s="58"/>
      <c r="N15" s="58"/>
      <c r="O15" s="58"/>
      <c r="P15" s="58"/>
      <c r="Q15" s="58"/>
      <c r="R15" s="58"/>
      <c r="S15" s="58"/>
      <c r="T15" s="58"/>
      <c r="U15" s="58"/>
      <c r="V15" s="58"/>
      <c r="W15" s="58"/>
    </row>
    <row r="16" ht="31.4" customHeight="1" spans="1:23">
      <c r="A16" s="152" t="s">
        <v>46</v>
      </c>
      <c r="B16" s="145" t="s">
        <v>153</v>
      </c>
      <c r="C16" s="59" t="s">
        <v>154</v>
      </c>
      <c r="D16" s="59" t="s">
        <v>77</v>
      </c>
      <c r="E16" s="59" t="s">
        <v>76</v>
      </c>
      <c r="F16" s="59" t="s">
        <v>157</v>
      </c>
      <c r="G16" s="59" t="s">
        <v>158</v>
      </c>
      <c r="H16" s="58">
        <v>66887.11</v>
      </c>
      <c r="I16" s="58">
        <v>66887.11</v>
      </c>
      <c r="J16" s="58">
        <v>16721.78</v>
      </c>
      <c r="K16" s="58"/>
      <c r="L16" s="58">
        <v>50165.33</v>
      </c>
      <c r="M16" s="58"/>
      <c r="N16" s="58"/>
      <c r="O16" s="58"/>
      <c r="P16" s="58"/>
      <c r="Q16" s="58"/>
      <c r="R16" s="58"/>
      <c r="S16" s="58"/>
      <c r="T16" s="58"/>
      <c r="U16" s="58"/>
      <c r="V16" s="58"/>
      <c r="W16" s="58"/>
    </row>
    <row r="17" ht="31.4" customHeight="1" spans="1:23">
      <c r="A17" s="152" t="s">
        <v>46</v>
      </c>
      <c r="B17" s="145" t="s">
        <v>153</v>
      </c>
      <c r="C17" s="59" t="s">
        <v>154</v>
      </c>
      <c r="D17" s="59" t="s">
        <v>82</v>
      </c>
      <c r="E17" s="59" t="s">
        <v>83</v>
      </c>
      <c r="F17" s="59" t="s">
        <v>159</v>
      </c>
      <c r="G17" s="59" t="s">
        <v>160</v>
      </c>
      <c r="H17" s="58">
        <v>924206.54</v>
      </c>
      <c r="I17" s="58">
        <v>924206.54</v>
      </c>
      <c r="J17" s="58">
        <v>231051.64</v>
      </c>
      <c r="K17" s="58"/>
      <c r="L17" s="58">
        <v>693154.9</v>
      </c>
      <c r="M17" s="58"/>
      <c r="N17" s="58"/>
      <c r="O17" s="58"/>
      <c r="P17" s="58"/>
      <c r="Q17" s="58"/>
      <c r="R17" s="58"/>
      <c r="S17" s="58"/>
      <c r="T17" s="58"/>
      <c r="U17" s="58"/>
      <c r="V17" s="58"/>
      <c r="W17" s="58"/>
    </row>
    <row r="18" ht="31.4" customHeight="1" spans="1:23">
      <c r="A18" s="152" t="s">
        <v>46</v>
      </c>
      <c r="B18" s="145" t="s">
        <v>153</v>
      </c>
      <c r="C18" s="59" t="s">
        <v>154</v>
      </c>
      <c r="D18" s="59" t="s">
        <v>84</v>
      </c>
      <c r="E18" s="59" t="s">
        <v>85</v>
      </c>
      <c r="F18" s="59" t="s">
        <v>161</v>
      </c>
      <c r="G18" s="59" t="s">
        <v>162</v>
      </c>
      <c r="H18" s="58">
        <v>597301.98</v>
      </c>
      <c r="I18" s="58">
        <v>597301.98</v>
      </c>
      <c r="J18" s="58">
        <v>149325.5</v>
      </c>
      <c r="K18" s="58"/>
      <c r="L18" s="58">
        <v>447976.48</v>
      </c>
      <c r="M18" s="58"/>
      <c r="N18" s="58"/>
      <c r="O18" s="58"/>
      <c r="P18" s="58"/>
      <c r="Q18" s="58"/>
      <c r="R18" s="58"/>
      <c r="S18" s="58"/>
      <c r="T18" s="58"/>
      <c r="U18" s="58"/>
      <c r="V18" s="58"/>
      <c r="W18" s="58"/>
    </row>
    <row r="19" ht="31.4" customHeight="1" spans="1:23">
      <c r="A19" s="152" t="s">
        <v>46</v>
      </c>
      <c r="B19" s="145" t="s">
        <v>153</v>
      </c>
      <c r="C19" s="59" t="s">
        <v>154</v>
      </c>
      <c r="D19" s="59" t="s">
        <v>86</v>
      </c>
      <c r="E19" s="59" t="s">
        <v>87</v>
      </c>
      <c r="F19" s="59" t="s">
        <v>157</v>
      </c>
      <c r="G19" s="59" t="s">
        <v>158</v>
      </c>
      <c r="H19" s="58">
        <v>52260</v>
      </c>
      <c r="I19" s="58">
        <v>52260</v>
      </c>
      <c r="J19" s="58">
        <v>52260</v>
      </c>
      <c r="K19" s="58"/>
      <c r="L19" s="58"/>
      <c r="M19" s="58"/>
      <c r="N19" s="58"/>
      <c r="O19" s="58"/>
      <c r="P19" s="58"/>
      <c r="Q19" s="58"/>
      <c r="R19" s="58"/>
      <c r="S19" s="58"/>
      <c r="T19" s="58"/>
      <c r="U19" s="58"/>
      <c r="V19" s="58"/>
      <c r="W19" s="58"/>
    </row>
    <row r="20" ht="31.4" customHeight="1" spans="1:23">
      <c r="A20" s="152" t="s">
        <v>46</v>
      </c>
      <c r="B20" s="145" t="s">
        <v>163</v>
      </c>
      <c r="C20" s="59" t="s">
        <v>93</v>
      </c>
      <c r="D20" s="59" t="s">
        <v>92</v>
      </c>
      <c r="E20" s="59" t="s">
        <v>93</v>
      </c>
      <c r="F20" s="59" t="s">
        <v>164</v>
      </c>
      <c r="G20" s="59" t="s">
        <v>93</v>
      </c>
      <c r="H20" s="58">
        <v>984079.9</v>
      </c>
      <c r="I20" s="58">
        <v>984079.9</v>
      </c>
      <c r="J20" s="58">
        <v>246019.98</v>
      </c>
      <c r="K20" s="58"/>
      <c r="L20" s="58">
        <v>738059.92</v>
      </c>
      <c r="M20" s="58"/>
      <c r="N20" s="58"/>
      <c r="O20" s="58"/>
      <c r="P20" s="58"/>
      <c r="Q20" s="58"/>
      <c r="R20" s="58"/>
      <c r="S20" s="58"/>
      <c r="T20" s="58"/>
      <c r="U20" s="58"/>
      <c r="V20" s="58"/>
      <c r="W20" s="58"/>
    </row>
    <row r="21" ht="31.4" customHeight="1" spans="1:23">
      <c r="A21" s="152" t="s">
        <v>46</v>
      </c>
      <c r="B21" s="145" t="s">
        <v>165</v>
      </c>
      <c r="C21" s="59" t="s">
        <v>166</v>
      </c>
      <c r="D21" s="59" t="s">
        <v>65</v>
      </c>
      <c r="E21" s="59" t="s">
        <v>66</v>
      </c>
      <c r="F21" s="59" t="s">
        <v>167</v>
      </c>
      <c r="G21" s="59" t="s">
        <v>168</v>
      </c>
      <c r="H21" s="58">
        <v>42524.23</v>
      </c>
      <c r="I21" s="58">
        <v>42524.23</v>
      </c>
      <c r="J21" s="58"/>
      <c r="K21" s="58"/>
      <c r="L21" s="58">
        <v>42524.23</v>
      </c>
      <c r="M21" s="58"/>
      <c r="N21" s="58"/>
      <c r="O21" s="58"/>
      <c r="P21" s="58"/>
      <c r="Q21" s="58"/>
      <c r="R21" s="58"/>
      <c r="S21" s="58"/>
      <c r="T21" s="58"/>
      <c r="U21" s="58"/>
      <c r="V21" s="58"/>
      <c r="W21" s="58"/>
    </row>
    <row r="22" ht="31.4" customHeight="1" spans="1:23">
      <c r="A22" s="152" t="s">
        <v>46</v>
      </c>
      <c r="B22" s="145" t="s">
        <v>169</v>
      </c>
      <c r="C22" s="59" t="s">
        <v>123</v>
      </c>
      <c r="D22" s="59" t="s">
        <v>65</v>
      </c>
      <c r="E22" s="59" t="s">
        <v>66</v>
      </c>
      <c r="F22" s="59" t="s">
        <v>170</v>
      </c>
      <c r="G22" s="59" t="s">
        <v>123</v>
      </c>
      <c r="H22" s="58">
        <v>30500</v>
      </c>
      <c r="I22" s="58"/>
      <c r="J22" s="58"/>
      <c r="K22" s="58"/>
      <c r="L22" s="58"/>
      <c r="M22" s="58"/>
      <c r="N22" s="58"/>
      <c r="O22" s="58"/>
      <c r="P22" s="58"/>
      <c r="Q22" s="58"/>
      <c r="R22" s="58">
        <v>30500</v>
      </c>
      <c r="S22" s="58"/>
      <c r="T22" s="58">
        <v>30500</v>
      </c>
      <c r="U22" s="58"/>
      <c r="V22" s="58"/>
      <c r="W22" s="58"/>
    </row>
    <row r="23" ht="31.4" customHeight="1" spans="1:23">
      <c r="A23" s="152" t="s">
        <v>46</v>
      </c>
      <c r="B23" s="145" t="s">
        <v>171</v>
      </c>
      <c r="C23" s="59" t="s">
        <v>172</v>
      </c>
      <c r="D23" s="59" t="s">
        <v>65</v>
      </c>
      <c r="E23" s="59" t="s">
        <v>66</v>
      </c>
      <c r="F23" s="59" t="s">
        <v>173</v>
      </c>
      <c r="G23" s="59" t="s">
        <v>172</v>
      </c>
      <c r="H23" s="58">
        <v>197446.88</v>
      </c>
      <c r="I23" s="58">
        <v>197446.88</v>
      </c>
      <c r="J23" s="58">
        <v>49361.72</v>
      </c>
      <c r="K23" s="58"/>
      <c r="L23" s="58">
        <v>148085.16</v>
      </c>
      <c r="M23" s="58"/>
      <c r="N23" s="58"/>
      <c r="O23" s="58"/>
      <c r="P23" s="58"/>
      <c r="Q23" s="58"/>
      <c r="R23" s="58"/>
      <c r="S23" s="58"/>
      <c r="T23" s="58"/>
      <c r="U23" s="58"/>
      <c r="V23" s="58"/>
      <c r="W23" s="58"/>
    </row>
    <row r="24" ht="31.4" customHeight="1" spans="1:23">
      <c r="A24" s="152" t="s">
        <v>46</v>
      </c>
      <c r="B24" s="145" t="s">
        <v>174</v>
      </c>
      <c r="C24" s="59" t="s">
        <v>175</v>
      </c>
      <c r="D24" s="59" t="s">
        <v>65</v>
      </c>
      <c r="E24" s="59" t="s">
        <v>66</v>
      </c>
      <c r="F24" s="59" t="s">
        <v>176</v>
      </c>
      <c r="G24" s="59" t="s">
        <v>177</v>
      </c>
      <c r="H24" s="58">
        <v>409269.46</v>
      </c>
      <c r="I24" s="58">
        <v>81443.46</v>
      </c>
      <c r="J24" s="58"/>
      <c r="K24" s="58"/>
      <c r="L24" s="58">
        <v>81443.46</v>
      </c>
      <c r="M24" s="58"/>
      <c r="N24" s="58"/>
      <c r="O24" s="58"/>
      <c r="P24" s="58"/>
      <c r="Q24" s="58"/>
      <c r="R24" s="58">
        <v>327826</v>
      </c>
      <c r="S24" s="58"/>
      <c r="T24" s="58">
        <v>327826</v>
      </c>
      <c r="U24" s="58"/>
      <c r="V24" s="58"/>
      <c r="W24" s="58"/>
    </row>
    <row r="25" ht="31.4" customHeight="1" spans="1:23">
      <c r="A25" s="152" t="s">
        <v>46</v>
      </c>
      <c r="B25" s="145" t="s">
        <v>174</v>
      </c>
      <c r="C25" s="59" t="s">
        <v>175</v>
      </c>
      <c r="D25" s="59" t="s">
        <v>65</v>
      </c>
      <c r="E25" s="59" t="s">
        <v>66</v>
      </c>
      <c r="F25" s="59" t="s">
        <v>178</v>
      </c>
      <c r="G25" s="59" t="s">
        <v>179</v>
      </c>
      <c r="H25" s="58">
        <v>10179800</v>
      </c>
      <c r="I25" s="58">
        <v>11000</v>
      </c>
      <c r="J25" s="58">
        <v>2750</v>
      </c>
      <c r="K25" s="58"/>
      <c r="L25" s="58">
        <v>8250</v>
      </c>
      <c r="M25" s="58"/>
      <c r="N25" s="58"/>
      <c r="O25" s="58"/>
      <c r="P25" s="58"/>
      <c r="Q25" s="58"/>
      <c r="R25" s="58">
        <v>10168800</v>
      </c>
      <c r="S25" s="58">
        <v>250000</v>
      </c>
      <c r="T25" s="58">
        <v>8938800</v>
      </c>
      <c r="U25" s="58"/>
      <c r="V25" s="58"/>
      <c r="W25" s="58">
        <v>980000</v>
      </c>
    </row>
    <row r="26" ht="31.4" customHeight="1" spans="1:23">
      <c r="A26" s="152" t="s">
        <v>46</v>
      </c>
      <c r="B26" s="145" t="s">
        <v>174</v>
      </c>
      <c r="C26" s="59" t="s">
        <v>175</v>
      </c>
      <c r="D26" s="59" t="s">
        <v>65</v>
      </c>
      <c r="E26" s="59" t="s">
        <v>66</v>
      </c>
      <c r="F26" s="59" t="s">
        <v>180</v>
      </c>
      <c r="G26" s="59" t="s">
        <v>181</v>
      </c>
      <c r="H26" s="58">
        <v>6000</v>
      </c>
      <c r="I26" s="58">
        <v>6000</v>
      </c>
      <c r="J26" s="58">
        <v>1500</v>
      </c>
      <c r="K26" s="58"/>
      <c r="L26" s="58">
        <v>4500</v>
      </c>
      <c r="M26" s="58"/>
      <c r="N26" s="58"/>
      <c r="O26" s="58"/>
      <c r="P26" s="58"/>
      <c r="Q26" s="58"/>
      <c r="R26" s="58"/>
      <c r="S26" s="58"/>
      <c r="T26" s="58"/>
      <c r="U26" s="58"/>
      <c r="V26" s="58"/>
      <c r="W26" s="58"/>
    </row>
    <row r="27" ht="31.4" customHeight="1" spans="1:23">
      <c r="A27" s="152" t="s">
        <v>46</v>
      </c>
      <c r="B27" s="145" t="s">
        <v>174</v>
      </c>
      <c r="C27" s="59" t="s">
        <v>175</v>
      </c>
      <c r="D27" s="59" t="s">
        <v>65</v>
      </c>
      <c r="E27" s="59" t="s">
        <v>66</v>
      </c>
      <c r="F27" s="59" t="s">
        <v>182</v>
      </c>
      <c r="G27" s="59" t="s">
        <v>183</v>
      </c>
      <c r="H27" s="58">
        <v>34000</v>
      </c>
      <c r="I27" s="58">
        <v>34000</v>
      </c>
      <c r="J27" s="58">
        <v>8500</v>
      </c>
      <c r="K27" s="58"/>
      <c r="L27" s="58">
        <v>25500</v>
      </c>
      <c r="M27" s="58"/>
      <c r="N27" s="58"/>
      <c r="O27" s="58"/>
      <c r="P27" s="58"/>
      <c r="Q27" s="58"/>
      <c r="R27" s="58"/>
      <c r="S27" s="58"/>
      <c r="T27" s="58"/>
      <c r="U27" s="58"/>
      <c r="V27" s="58"/>
      <c r="W27" s="58"/>
    </row>
    <row r="28" ht="31.4" customHeight="1" spans="1:23">
      <c r="A28" s="152" t="s">
        <v>46</v>
      </c>
      <c r="B28" s="145" t="s">
        <v>174</v>
      </c>
      <c r="C28" s="59" t="s">
        <v>175</v>
      </c>
      <c r="D28" s="59" t="s">
        <v>65</v>
      </c>
      <c r="E28" s="59" t="s">
        <v>66</v>
      </c>
      <c r="F28" s="59" t="s">
        <v>184</v>
      </c>
      <c r="G28" s="59" t="s">
        <v>185</v>
      </c>
      <c r="H28" s="58">
        <v>245400</v>
      </c>
      <c r="I28" s="58">
        <v>84600</v>
      </c>
      <c r="J28" s="58"/>
      <c r="K28" s="58"/>
      <c r="L28" s="58">
        <v>84600</v>
      </c>
      <c r="M28" s="58"/>
      <c r="N28" s="58"/>
      <c r="O28" s="58"/>
      <c r="P28" s="58"/>
      <c r="Q28" s="58"/>
      <c r="R28" s="58">
        <v>160800</v>
      </c>
      <c r="S28" s="58"/>
      <c r="T28" s="58">
        <v>160800</v>
      </c>
      <c r="U28" s="58"/>
      <c r="V28" s="58"/>
      <c r="W28" s="58"/>
    </row>
    <row r="29" ht="31.4" customHeight="1" spans="1:23">
      <c r="A29" s="152" t="s">
        <v>46</v>
      </c>
      <c r="B29" s="145" t="s">
        <v>174</v>
      </c>
      <c r="C29" s="59" t="s">
        <v>175</v>
      </c>
      <c r="D29" s="59" t="s">
        <v>65</v>
      </c>
      <c r="E29" s="59" t="s">
        <v>66</v>
      </c>
      <c r="F29" s="59" t="s">
        <v>186</v>
      </c>
      <c r="G29" s="59" t="s">
        <v>187</v>
      </c>
      <c r="H29" s="58">
        <v>593750</v>
      </c>
      <c r="I29" s="58">
        <v>415000</v>
      </c>
      <c r="J29" s="58">
        <v>103750</v>
      </c>
      <c r="K29" s="58"/>
      <c r="L29" s="58">
        <v>311250</v>
      </c>
      <c r="M29" s="58"/>
      <c r="N29" s="58"/>
      <c r="O29" s="58"/>
      <c r="P29" s="58"/>
      <c r="Q29" s="58"/>
      <c r="R29" s="58">
        <v>178750</v>
      </c>
      <c r="S29" s="58"/>
      <c r="T29" s="58">
        <v>178750</v>
      </c>
      <c r="U29" s="58"/>
      <c r="V29" s="58"/>
      <c r="W29" s="58"/>
    </row>
    <row r="30" ht="31.4" customHeight="1" spans="1:23">
      <c r="A30" s="152" t="s">
        <v>46</v>
      </c>
      <c r="B30" s="145" t="s">
        <v>174</v>
      </c>
      <c r="C30" s="59" t="s">
        <v>175</v>
      </c>
      <c r="D30" s="59" t="s">
        <v>65</v>
      </c>
      <c r="E30" s="59" t="s">
        <v>66</v>
      </c>
      <c r="F30" s="59" t="s">
        <v>188</v>
      </c>
      <c r="G30" s="59" t="s">
        <v>189</v>
      </c>
      <c r="H30" s="58">
        <v>598000</v>
      </c>
      <c r="I30" s="58">
        <v>8000</v>
      </c>
      <c r="J30" s="58">
        <v>2000</v>
      </c>
      <c r="K30" s="58"/>
      <c r="L30" s="58">
        <v>6000</v>
      </c>
      <c r="M30" s="58"/>
      <c r="N30" s="58"/>
      <c r="O30" s="58"/>
      <c r="P30" s="58"/>
      <c r="Q30" s="58"/>
      <c r="R30" s="58">
        <v>590000</v>
      </c>
      <c r="S30" s="58"/>
      <c r="T30" s="58">
        <v>590000</v>
      </c>
      <c r="U30" s="58"/>
      <c r="V30" s="58"/>
      <c r="W30" s="58"/>
    </row>
    <row r="31" ht="31.4" customHeight="1" spans="1:23">
      <c r="A31" s="152" t="s">
        <v>46</v>
      </c>
      <c r="B31" s="145" t="s">
        <v>174</v>
      </c>
      <c r="C31" s="59" t="s">
        <v>175</v>
      </c>
      <c r="D31" s="59" t="s">
        <v>65</v>
      </c>
      <c r="E31" s="59" t="s">
        <v>66</v>
      </c>
      <c r="F31" s="59" t="s">
        <v>190</v>
      </c>
      <c r="G31" s="59" t="s">
        <v>191</v>
      </c>
      <c r="H31" s="58">
        <v>30000</v>
      </c>
      <c r="I31" s="58"/>
      <c r="J31" s="58"/>
      <c r="K31" s="58"/>
      <c r="L31" s="58"/>
      <c r="M31" s="58"/>
      <c r="N31" s="58"/>
      <c r="O31" s="58"/>
      <c r="P31" s="58"/>
      <c r="Q31" s="58"/>
      <c r="R31" s="58">
        <v>30000</v>
      </c>
      <c r="S31" s="58"/>
      <c r="T31" s="58">
        <v>30000</v>
      </c>
      <c r="U31" s="58"/>
      <c r="V31" s="58"/>
      <c r="W31" s="58"/>
    </row>
    <row r="32" ht="31.4" customHeight="1" spans="1:23">
      <c r="A32" s="152" t="s">
        <v>46</v>
      </c>
      <c r="B32" s="145" t="s">
        <v>174</v>
      </c>
      <c r="C32" s="59" t="s">
        <v>175</v>
      </c>
      <c r="D32" s="59" t="s">
        <v>65</v>
      </c>
      <c r="E32" s="59" t="s">
        <v>66</v>
      </c>
      <c r="F32" s="59" t="s">
        <v>192</v>
      </c>
      <c r="G32" s="59" t="s">
        <v>193</v>
      </c>
      <c r="H32" s="58">
        <v>106250</v>
      </c>
      <c r="I32" s="58"/>
      <c r="J32" s="58"/>
      <c r="K32" s="58"/>
      <c r="L32" s="58"/>
      <c r="M32" s="58"/>
      <c r="N32" s="58"/>
      <c r="O32" s="58"/>
      <c r="P32" s="58"/>
      <c r="Q32" s="58"/>
      <c r="R32" s="58">
        <v>106250</v>
      </c>
      <c r="S32" s="58"/>
      <c r="T32" s="58">
        <v>106250</v>
      </c>
      <c r="U32" s="58"/>
      <c r="V32" s="58"/>
      <c r="W32" s="58"/>
    </row>
    <row r="33" ht="31.4" customHeight="1" spans="1:23">
      <c r="A33" s="152" t="s">
        <v>46</v>
      </c>
      <c r="B33" s="145" t="s">
        <v>174</v>
      </c>
      <c r="C33" s="59" t="s">
        <v>175</v>
      </c>
      <c r="D33" s="59" t="s">
        <v>65</v>
      </c>
      <c r="E33" s="59" t="s">
        <v>66</v>
      </c>
      <c r="F33" s="59" t="s">
        <v>194</v>
      </c>
      <c r="G33" s="59" t="s">
        <v>195</v>
      </c>
      <c r="H33" s="58">
        <v>1750000</v>
      </c>
      <c r="I33" s="58"/>
      <c r="J33" s="58"/>
      <c r="K33" s="58"/>
      <c r="L33" s="58"/>
      <c r="M33" s="58"/>
      <c r="N33" s="58"/>
      <c r="O33" s="58"/>
      <c r="P33" s="58"/>
      <c r="Q33" s="58"/>
      <c r="R33" s="58">
        <v>1750000</v>
      </c>
      <c r="S33" s="58">
        <v>250000</v>
      </c>
      <c r="T33" s="58">
        <v>1500000</v>
      </c>
      <c r="U33" s="58"/>
      <c r="V33" s="58"/>
      <c r="W33" s="58"/>
    </row>
    <row r="34" ht="31.4" customHeight="1" spans="1:23">
      <c r="A34" s="152" t="s">
        <v>46</v>
      </c>
      <c r="B34" s="145" t="s">
        <v>174</v>
      </c>
      <c r="C34" s="59" t="s">
        <v>175</v>
      </c>
      <c r="D34" s="59" t="s">
        <v>65</v>
      </c>
      <c r="E34" s="59" t="s">
        <v>66</v>
      </c>
      <c r="F34" s="59" t="s">
        <v>196</v>
      </c>
      <c r="G34" s="59" t="s">
        <v>197</v>
      </c>
      <c r="H34" s="58">
        <v>1047446.88</v>
      </c>
      <c r="I34" s="58">
        <v>197446.88</v>
      </c>
      <c r="J34" s="58">
        <v>49361.72</v>
      </c>
      <c r="K34" s="58"/>
      <c r="L34" s="58">
        <v>148085.16</v>
      </c>
      <c r="M34" s="58"/>
      <c r="N34" s="58"/>
      <c r="O34" s="58"/>
      <c r="P34" s="58"/>
      <c r="Q34" s="58"/>
      <c r="R34" s="58">
        <v>850000</v>
      </c>
      <c r="S34" s="58"/>
      <c r="T34" s="58">
        <v>850000</v>
      </c>
      <c r="U34" s="58"/>
      <c r="V34" s="58"/>
      <c r="W34" s="58"/>
    </row>
    <row r="35" ht="31.4" customHeight="1" spans="1:23">
      <c r="A35" s="152" t="s">
        <v>46</v>
      </c>
      <c r="B35" s="145" t="s">
        <v>174</v>
      </c>
      <c r="C35" s="59" t="s">
        <v>175</v>
      </c>
      <c r="D35" s="59" t="s">
        <v>65</v>
      </c>
      <c r="E35" s="59" t="s">
        <v>66</v>
      </c>
      <c r="F35" s="59" t="s">
        <v>198</v>
      </c>
      <c r="G35" s="59" t="s">
        <v>199</v>
      </c>
      <c r="H35" s="58">
        <v>150000</v>
      </c>
      <c r="I35" s="58"/>
      <c r="J35" s="58"/>
      <c r="K35" s="58"/>
      <c r="L35" s="58"/>
      <c r="M35" s="58"/>
      <c r="N35" s="58"/>
      <c r="O35" s="58"/>
      <c r="P35" s="58"/>
      <c r="Q35" s="58"/>
      <c r="R35" s="58">
        <v>150000</v>
      </c>
      <c r="S35" s="58"/>
      <c r="T35" s="58">
        <v>150000</v>
      </c>
      <c r="U35" s="58"/>
      <c r="V35" s="58"/>
      <c r="W35" s="58"/>
    </row>
    <row r="36" ht="31.4" customHeight="1" spans="1:23">
      <c r="A36" s="152" t="s">
        <v>46</v>
      </c>
      <c r="B36" s="145" t="s">
        <v>174</v>
      </c>
      <c r="C36" s="59" t="s">
        <v>175</v>
      </c>
      <c r="D36" s="59" t="s">
        <v>65</v>
      </c>
      <c r="E36" s="59" t="s">
        <v>66</v>
      </c>
      <c r="F36" s="59" t="s">
        <v>200</v>
      </c>
      <c r="G36" s="59" t="s">
        <v>201</v>
      </c>
      <c r="H36" s="58">
        <v>50189.36</v>
      </c>
      <c r="I36" s="58">
        <v>30189.36</v>
      </c>
      <c r="J36" s="58">
        <v>7547.34</v>
      </c>
      <c r="K36" s="58"/>
      <c r="L36" s="58">
        <v>22642.02</v>
      </c>
      <c r="M36" s="58"/>
      <c r="N36" s="58"/>
      <c r="O36" s="58"/>
      <c r="P36" s="58"/>
      <c r="Q36" s="58"/>
      <c r="R36" s="58">
        <v>20000</v>
      </c>
      <c r="S36" s="58"/>
      <c r="T36" s="58">
        <v>20000</v>
      </c>
      <c r="U36" s="58"/>
      <c r="V36" s="58"/>
      <c r="W36" s="58"/>
    </row>
    <row r="37" ht="31.4" customHeight="1" spans="1:23">
      <c r="A37" s="152" t="s">
        <v>46</v>
      </c>
      <c r="B37" s="145" t="s">
        <v>174</v>
      </c>
      <c r="C37" s="59" t="s">
        <v>175</v>
      </c>
      <c r="D37" s="59" t="s">
        <v>65</v>
      </c>
      <c r="E37" s="59" t="s">
        <v>66</v>
      </c>
      <c r="F37" s="59" t="s">
        <v>202</v>
      </c>
      <c r="G37" s="59" t="s">
        <v>203</v>
      </c>
      <c r="H37" s="58">
        <v>526374</v>
      </c>
      <c r="I37" s="58"/>
      <c r="J37" s="58"/>
      <c r="K37" s="58"/>
      <c r="L37" s="58"/>
      <c r="M37" s="58"/>
      <c r="N37" s="58"/>
      <c r="O37" s="58"/>
      <c r="P37" s="58"/>
      <c r="Q37" s="58"/>
      <c r="R37" s="58">
        <v>526374</v>
      </c>
      <c r="S37" s="58"/>
      <c r="T37" s="58">
        <v>526374</v>
      </c>
      <c r="U37" s="58"/>
      <c r="V37" s="58"/>
      <c r="W37" s="58"/>
    </row>
    <row r="38" ht="31.4" customHeight="1" spans="1:23">
      <c r="A38" s="152" t="s">
        <v>46</v>
      </c>
      <c r="B38" s="145" t="s">
        <v>174</v>
      </c>
      <c r="C38" s="59" t="s">
        <v>175</v>
      </c>
      <c r="D38" s="59" t="s">
        <v>65</v>
      </c>
      <c r="E38" s="59" t="s">
        <v>66</v>
      </c>
      <c r="F38" s="59" t="s">
        <v>204</v>
      </c>
      <c r="G38" s="59" t="s">
        <v>205</v>
      </c>
      <c r="H38" s="58">
        <v>250000</v>
      </c>
      <c r="I38" s="58"/>
      <c r="J38" s="58"/>
      <c r="K38" s="58"/>
      <c r="L38" s="58"/>
      <c r="M38" s="58"/>
      <c r="N38" s="58"/>
      <c r="O38" s="58"/>
      <c r="P38" s="58"/>
      <c r="Q38" s="58"/>
      <c r="R38" s="58">
        <v>250000</v>
      </c>
      <c r="S38" s="58"/>
      <c r="T38" s="58">
        <v>250000</v>
      </c>
      <c r="U38" s="58"/>
      <c r="V38" s="58"/>
      <c r="W38" s="58"/>
    </row>
    <row r="39" ht="31.4" customHeight="1" spans="1:23">
      <c r="A39" s="152" t="s">
        <v>46</v>
      </c>
      <c r="B39" s="145" t="s">
        <v>174</v>
      </c>
      <c r="C39" s="59" t="s">
        <v>175</v>
      </c>
      <c r="D39" s="59" t="s">
        <v>71</v>
      </c>
      <c r="E39" s="59" t="s">
        <v>72</v>
      </c>
      <c r="F39" s="59" t="s">
        <v>200</v>
      </c>
      <c r="G39" s="59" t="s">
        <v>201</v>
      </c>
      <c r="H39" s="58">
        <v>232940</v>
      </c>
      <c r="I39" s="58">
        <v>32940</v>
      </c>
      <c r="J39" s="58">
        <v>8235</v>
      </c>
      <c r="K39" s="58"/>
      <c r="L39" s="58">
        <v>24705</v>
      </c>
      <c r="M39" s="58"/>
      <c r="N39" s="58"/>
      <c r="O39" s="58"/>
      <c r="P39" s="58"/>
      <c r="Q39" s="58"/>
      <c r="R39" s="58">
        <v>200000</v>
      </c>
      <c r="S39" s="58"/>
      <c r="T39" s="58">
        <v>200000</v>
      </c>
      <c r="U39" s="58"/>
      <c r="V39" s="58"/>
      <c r="W39" s="58"/>
    </row>
    <row r="40" ht="18.75" customHeight="1" spans="1:23">
      <c r="A40" s="66" t="s">
        <v>94</v>
      </c>
      <c r="B40" s="67"/>
      <c r="C40" s="67"/>
      <c r="D40" s="67"/>
      <c r="E40" s="67"/>
      <c r="F40" s="67"/>
      <c r="G40" s="68"/>
      <c r="H40" s="58">
        <v>31746165.22</v>
      </c>
      <c r="I40" s="58">
        <v>15006865.22</v>
      </c>
      <c r="J40" s="58">
        <v>3738769.4</v>
      </c>
      <c r="K40" s="58"/>
      <c r="L40" s="58">
        <v>11268095.82</v>
      </c>
      <c r="M40" s="58"/>
      <c r="N40" s="58"/>
      <c r="O40" s="58"/>
      <c r="P40" s="58"/>
      <c r="Q40" s="58"/>
      <c r="R40" s="58">
        <v>16739300</v>
      </c>
      <c r="S40" s="58">
        <v>500000</v>
      </c>
      <c r="T40" s="58">
        <v>15259300</v>
      </c>
      <c r="U40" s="58"/>
      <c r="V40" s="58"/>
      <c r="W40" s="58">
        <v>980000</v>
      </c>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14583333333333" right="0.0784722222222222" top="0.511805555555556" bottom="0.196527777777778" header="0.5" footer="0.156944444444444"/>
  <pageSetup paperSize="9" scale="4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C18" sqref="C18"/>
    </sheetView>
  </sheetViews>
  <sheetFormatPr defaultColWidth="9.14166666666667" defaultRowHeight="14.25" customHeight="1"/>
  <cols>
    <col min="1" max="1" width="8.125" customWidth="1"/>
    <col min="2" max="2" width="21.0333333333333" customWidth="1"/>
    <col min="3" max="3" width="31.3166666666667" customWidth="1"/>
    <col min="4" max="4" width="11.125" customWidth="1"/>
    <col min="5" max="8" width="11.875" customWidth="1"/>
    <col min="9" max="9" width="8.875" customWidth="1"/>
    <col min="10" max="11" width="14.175" customWidth="1"/>
    <col min="12" max="12" width="13.75" customWidth="1"/>
    <col min="13" max="13" width="15.625" customWidth="1"/>
    <col min="14" max="14" width="11.875" customWidth="1"/>
    <col min="15" max="15" width="13.75" customWidth="1"/>
    <col min="16" max="17" width="15.625" customWidth="1"/>
    <col min="18" max="18" width="4.375" customWidth="1"/>
    <col min="19" max="20" width="8.125" customWidth="1"/>
    <col min="21" max="21" width="11.875" customWidth="1"/>
    <col min="22" max="22" width="15.625" customWidth="1"/>
    <col min="23" max="23" width="9.75" customWidth="1"/>
  </cols>
  <sheetData>
    <row r="1" ht="13.5" customHeight="1" spans="5:23">
      <c r="E1" s="37"/>
      <c r="F1" s="37"/>
      <c r="G1" s="37"/>
      <c r="H1" s="37"/>
      <c r="U1" s="149"/>
      <c r="W1" s="90" t="s">
        <v>206</v>
      </c>
    </row>
    <row r="2" ht="27.75" customHeight="1" spans="1:23">
      <c r="A2" s="63" t="s">
        <v>207</v>
      </c>
      <c r="B2" s="63"/>
      <c r="C2" s="63"/>
      <c r="D2" s="63"/>
      <c r="E2" s="63"/>
      <c r="F2" s="63"/>
      <c r="G2" s="63"/>
      <c r="H2" s="63"/>
      <c r="I2" s="63"/>
      <c r="J2" s="63"/>
      <c r="K2" s="63"/>
      <c r="L2" s="63"/>
      <c r="M2" s="63"/>
      <c r="N2" s="63"/>
      <c r="O2" s="63"/>
      <c r="P2" s="63"/>
      <c r="Q2" s="63"/>
      <c r="R2" s="63"/>
      <c r="S2" s="63"/>
      <c r="T2" s="63"/>
      <c r="U2" s="63"/>
      <c r="V2" s="63"/>
      <c r="W2" s="63"/>
    </row>
    <row r="3" ht="13.5" customHeight="1" spans="1:23">
      <c r="A3" s="40" t="str">
        <f t="shared" ref="A3:B3" si="0">"单位名称："&amp;"云南民族出版社"</f>
        <v>单位名称：云南民族出版社</v>
      </c>
      <c r="B3" s="144" t="str">
        <f t="shared" si="0"/>
        <v>单位名称：云南民族出版社</v>
      </c>
      <c r="C3" s="144"/>
      <c r="D3" s="144"/>
      <c r="E3" s="144"/>
      <c r="F3" s="144"/>
      <c r="G3" s="144"/>
      <c r="H3" s="144"/>
      <c r="I3" s="144"/>
      <c r="J3" s="42"/>
      <c r="K3" s="42"/>
      <c r="L3" s="42"/>
      <c r="M3" s="42"/>
      <c r="N3" s="42"/>
      <c r="O3" s="42"/>
      <c r="P3" s="42"/>
      <c r="Q3" s="42"/>
      <c r="U3" s="149"/>
      <c r="W3" s="139" t="s">
        <v>119</v>
      </c>
    </row>
    <row r="4" ht="21.75" customHeight="1" spans="1:23">
      <c r="A4" s="44" t="s">
        <v>208</v>
      </c>
      <c r="B4" s="44" t="s">
        <v>129</v>
      </c>
      <c r="C4" s="44" t="s">
        <v>130</v>
      </c>
      <c r="D4" s="44" t="s">
        <v>209</v>
      </c>
      <c r="E4" s="45" t="s">
        <v>131</v>
      </c>
      <c r="F4" s="45" t="s">
        <v>132</v>
      </c>
      <c r="G4" s="45" t="s">
        <v>133</v>
      </c>
      <c r="H4" s="45" t="s">
        <v>134</v>
      </c>
      <c r="I4" s="97" t="s">
        <v>31</v>
      </c>
      <c r="J4" s="97" t="s">
        <v>210</v>
      </c>
      <c r="K4" s="97"/>
      <c r="L4" s="97"/>
      <c r="M4" s="97"/>
      <c r="N4" s="146" t="s">
        <v>136</v>
      </c>
      <c r="O4" s="146"/>
      <c r="P4" s="146"/>
      <c r="Q4" s="45" t="s">
        <v>37</v>
      </c>
      <c r="R4" s="46" t="s">
        <v>53</v>
      </c>
      <c r="S4" s="47"/>
      <c r="T4" s="47"/>
      <c r="U4" s="47"/>
      <c r="V4" s="47"/>
      <c r="W4" s="48"/>
    </row>
    <row r="5" ht="21.75" customHeight="1" spans="1:23">
      <c r="A5" s="49"/>
      <c r="B5" s="49"/>
      <c r="C5" s="49"/>
      <c r="D5" s="49"/>
      <c r="E5" s="50"/>
      <c r="F5" s="50"/>
      <c r="G5" s="50"/>
      <c r="H5" s="50"/>
      <c r="I5" s="97"/>
      <c r="J5" s="82" t="s">
        <v>34</v>
      </c>
      <c r="K5" s="82"/>
      <c r="L5" s="82" t="s">
        <v>35</v>
      </c>
      <c r="M5" s="82" t="s">
        <v>36</v>
      </c>
      <c r="N5" s="147" t="s">
        <v>34</v>
      </c>
      <c r="O5" s="147" t="s">
        <v>35</v>
      </c>
      <c r="P5" s="147" t="s">
        <v>36</v>
      </c>
      <c r="Q5" s="50"/>
      <c r="R5" s="45" t="s">
        <v>33</v>
      </c>
      <c r="S5" s="45" t="s">
        <v>44</v>
      </c>
      <c r="T5" s="45" t="s">
        <v>142</v>
      </c>
      <c r="U5" s="45" t="s">
        <v>40</v>
      </c>
      <c r="V5" s="45" t="s">
        <v>41</v>
      </c>
      <c r="W5" s="45" t="s">
        <v>42</v>
      </c>
    </row>
    <row r="6" ht="40.5" customHeight="1" spans="1:23">
      <c r="A6" s="52"/>
      <c r="B6" s="52"/>
      <c r="C6" s="52"/>
      <c r="D6" s="52"/>
      <c r="E6" s="53"/>
      <c r="F6" s="53"/>
      <c r="G6" s="53"/>
      <c r="H6" s="53"/>
      <c r="I6" s="97"/>
      <c r="J6" s="82" t="s">
        <v>33</v>
      </c>
      <c r="K6" s="82" t="s">
        <v>211</v>
      </c>
      <c r="L6" s="82"/>
      <c r="M6" s="82"/>
      <c r="N6" s="53"/>
      <c r="O6" s="53"/>
      <c r="P6" s="53"/>
      <c r="Q6" s="53"/>
      <c r="R6" s="53"/>
      <c r="S6" s="53"/>
      <c r="T6" s="53"/>
      <c r="U6" s="54"/>
      <c r="V6" s="53"/>
      <c r="W6" s="53"/>
    </row>
    <row r="7" ht="15" customHeight="1" spans="1:23">
      <c r="A7" s="55">
        <v>1</v>
      </c>
      <c r="B7" s="55">
        <v>2</v>
      </c>
      <c r="C7" s="55">
        <v>3</v>
      </c>
      <c r="D7" s="55">
        <v>4</v>
      </c>
      <c r="E7" s="55">
        <v>5</v>
      </c>
      <c r="F7" s="55">
        <v>6</v>
      </c>
      <c r="G7" s="55">
        <v>7</v>
      </c>
      <c r="H7" s="55">
        <v>8</v>
      </c>
      <c r="I7" s="55">
        <v>9</v>
      </c>
      <c r="J7" s="55">
        <v>10</v>
      </c>
      <c r="K7" s="55">
        <v>11</v>
      </c>
      <c r="L7" s="55">
        <v>12</v>
      </c>
      <c r="M7" s="55">
        <v>13</v>
      </c>
      <c r="N7" s="55">
        <v>14</v>
      </c>
      <c r="O7" s="55">
        <v>15</v>
      </c>
      <c r="P7" s="55">
        <v>16</v>
      </c>
      <c r="Q7" s="55">
        <v>17</v>
      </c>
      <c r="R7" s="55">
        <v>18</v>
      </c>
      <c r="S7" s="55">
        <v>19</v>
      </c>
      <c r="T7" s="55">
        <v>20</v>
      </c>
      <c r="U7" s="55">
        <v>21</v>
      </c>
      <c r="V7" s="55">
        <v>22</v>
      </c>
      <c r="W7" s="55">
        <v>23</v>
      </c>
    </row>
    <row r="8" ht="32.9" customHeight="1" spans="1:23">
      <c r="A8" s="59"/>
      <c r="B8" s="145"/>
      <c r="C8" s="59" t="s">
        <v>212</v>
      </c>
      <c r="D8" s="59"/>
      <c r="E8" s="59"/>
      <c r="F8" s="59"/>
      <c r="G8" s="59"/>
      <c r="H8" s="59"/>
      <c r="I8" s="148">
        <v>400000</v>
      </c>
      <c r="J8" s="148">
        <v>400000</v>
      </c>
      <c r="K8" s="148"/>
      <c r="L8" s="148"/>
      <c r="M8" s="148"/>
      <c r="N8" s="148"/>
      <c r="O8" s="148"/>
      <c r="P8" s="148"/>
      <c r="Q8" s="148"/>
      <c r="R8" s="148"/>
      <c r="S8" s="148"/>
      <c r="T8" s="148"/>
      <c r="U8" s="126"/>
      <c r="V8" s="148"/>
      <c r="W8" s="148"/>
    </row>
    <row r="9" ht="32.9" customHeight="1" spans="1:23">
      <c r="A9" s="59" t="s">
        <v>213</v>
      </c>
      <c r="B9" s="145" t="s">
        <v>214</v>
      </c>
      <c r="C9" s="59" t="s">
        <v>212</v>
      </c>
      <c r="D9" s="59" t="s">
        <v>46</v>
      </c>
      <c r="E9" s="59" t="s">
        <v>65</v>
      </c>
      <c r="F9" s="59" t="s">
        <v>66</v>
      </c>
      <c r="G9" s="59" t="s">
        <v>188</v>
      </c>
      <c r="H9" s="59" t="s">
        <v>189</v>
      </c>
      <c r="I9" s="148">
        <v>400000</v>
      </c>
      <c r="J9" s="148">
        <v>400000</v>
      </c>
      <c r="K9" s="148"/>
      <c r="L9" s="148"/>
      <c r="M9" s="148"/>
      <c r="N9" s="148"/>
      <c r="O9" s="148"/>
      <c r="P9" s="148"/>
      <c r="Q9" s="148"/>
      <c r="R9" s="148"/>
      <c r="S9" s="148"/>
      <c r="T9" s="148"/>
      <c r="U9" s="126"/>
      <c r="V9" s="148"/>
      <c r="W9" s="148"/>
    </row>
    <row r="10" ht="32.9" customHeight="1" spans="1:23">
      <c r="A10" s="59"/>
      <c r="B10" s="59"/>
      <c r="C10" s="59" t="s">
        <v>215</v>
      </c>
      <c r="D10" s="59"/>
      <c r="E10" s="59"/>
      <c r="F10" s="59"/>
      <c r="G10" s="59"/>
      <c r="H10" s="59"/>
      <c r="I10" s="148">
        <v>50000</v>
      </c>
      <c r="J10" s="148">
        <v>50000</v>
      </c>
      <c r="K10" s="148">
        <v>50000</v>
      </c>
      <c r="L10" s="148"/>
      <c r="M10" s="148"/>
      <c r="N10" s="148"/>
      <c r="O10" s="148"/>
      <c r="P10" s="148"/>
      <c r="Q10" s="148"/>
      <c r="R10" s="148"/>
      <c r="S10" s="148"/>
      <c r="T10" s="148"/>
      <c r="U10" s="126"/>
      <c r="V10" s="148"/>
      <c r="W10" s="148"/>
    </row>
    <row r="11" ht="32.9" customHeight="1" spans="1:23">
      <c r="A11" s="59" t="s">
        <v>216</v>
      </c>
      <c r="B11" s="145" t="s">
        <v>217</v>
      </c>
      <c r="C11" s="59" t="s">
        <v>215</v>
      </c>
      <c r="D11" s="59" t="s">
        <v>46</v>
      </c>
      <c r="E11" s="59" t="s">
        <v>65</v>
      </c>
      <c r="F11" s="59" t="s">
        <v>66</v>
      </c>
      <c r="G11" s="59" t="s">
        <v>178</v>
      </c>
      <c r="H11" s="59" t="s">
        <v>179</v>
      </c>
      <c r="I11" s="148">
        <v>50000</v>
      </c>
      <c r="J11" s="148">
        <v>50000</v>
      </c>
      <c r="K11" s="148">
        <v>50000</v>
      </c>
      <c r="L11" s="148"/>
      <c r="M11" s="148"/>
      <c r="N11" s="148"/>
      <c r="O11" s="148"/>
      <c r="P11" s="148"/>
      <c r="Q11" s="148"/>
      <c r="R11" s="148"/>
      <c r="S11" s="148"/>
      <c r="T11" s="148"/>
      <c r="U11" s="126"/>
      <c r="V11" s="148"/>
      <c r="W11" s="148"/>
    </row>
    <row r="12" ht="18.75" customHeight="1" spans="1:23">
      <c r="A12" s="66" t="s">
        <v>94</v>
      </c>
      <c r="B12" s="67"/>
      <c r="C12" s="67"/>
      <c r="D12" s="67"/>
      <c r="E12" s="67"/>
      <c r="F12" s="67"/>
      <c r="G12" s="67"/>
      <c r="H12" s="68"/>
      <c r="I12" s="148">
        <v>450000</v>
      </c>
      <c r="J12" s="148">
        <v>450000</v>
      </c>
      <c r="K12" s="148">
        <v>50000</v>
      </c>
      <c r="L12" s="148"/>
      <c r="M12" s="148"/>
      <c r="N12" s="148"/>
      <c r="O12" s="148"/>
      <c r="P12" s="148"/>
      <c r="Q12" s="148"/>
      <c r="R12" s="148"/>
      <c r="S12" s="148"/>
      <c r="T12" s="148"/>
      <c r="U12" s="126"/>
      <c r="V12" s="148"/>
      <c r="W12" s="148"/>
    </row>
  </sheetData>
  <mergeCells count="28">
    <mergeCell ref="A2:W2"/>
    <mergeCell ref="A3:I3"/>
    <mergeCell ref="J4:M4"/>
    <mergeCell ref="N4:P4"/>
    <mergeCell ref="R4:W4"/>
    <mergeCell ref="J5:K5"/>
    <mergeCell ref="A12:H1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393055555555556" right="0.236111111111111" top="1" bottom="1" header="0.5" footer="0.5"/>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topLeftCell="A3" workbookViewId="0">
      <selection activeCell="B14" sqref="B14:B17"/>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89" t="s">
        <v>218</v>
      </c>
    </row>
    <row r="2" ht="28.5" customHeight="1" spans="1:10">
      <c r="A2" s="80" t="s">
        <v>219</v>
      </c>
      <c r="B2" s="63"/>
      <c r="C2" s="63"/>
      <c r="D2" s="63"/>
      <c r="E2" s="63"/>
      <c r="F2" s="81"/>
      <c r="G2" s="63"/>
      <c r="H2" s="81"/>
      <c r="I2" s="81"/>
      <c r="J2" s="63"/>
    </row>
    <row r="3" ht="15" customHeight="1" spans="1:1">
      <c r="A3" s="40" t="str">
        <f>"单位名称："&amp;"云南民族出版社"</f>
        <v>单位名称：云南民族出版社</v>
      </c>
    </row>
    <row r="4" ht="14.25" customHeight="1" spans="1:10">
      <c r="A4" s="82" t="s">
        <v>220</v>
      </c>
      <c r="B4" s="82" t="s">
        <v>221</v>
      </c>
      <c r="C4" s="82" t="s">
        <v>222</v>
      </c>
      <c r="D4" s="82" t="s">
        <v>223</v>
      </c>
      <c r="E4" s="82" t="s">
        <v>224</v>
      </c>
      <c r="F4" s="83" t="s">
        <v>225</v>
      </c>
      <c r="G4" s="82" t="s">
        <v>226</v>
      </c>
      <c r="H4" s="83" t="s">
        <v>227</v>
      </c>
      <c r="I4" s="83" t="s">
        <v>228</v>
      </c>
      <c r="J4" s="82" t="s">
        <v>229</v>
      </c>
    </row>
    <row r="5" ht="14.25" customHeight="1" spans="1:10">
      <c r="A5" s="82">
        <v>1</v>
      </c>
      <c r="B5" s="82">
        <v>2</v>
      </c>
      <c r="C5" s="82">
        <v>3</v>
      </c>
      <c r="D5" s="82">
        <v>4</v>
      </c>
      <c r="E5" s="82">
        <v>5</v>
      </c>
      <c r="F5" s="83">
        <v>6</v>
      </c>
      <c r="G5" s="82">
        <v>7</v>
      </c>
      <c r="H5" s="83">
        <v>8</v>
      </c>
      <c r="I5" s="83">
        <v>9</v>
      </c>
      <c r="J5" s="82">
        <v>10</v>
      </c>
    </row>
    <row r="6" ht="15" customHeight="1" spans="1:10">
      <c r="A6" s="84" t="s">
        <v>46</v>
      </c>
      <c r="B6" s="85"/>
      <c r="C6" s="85"/>
      <c r="D6" s="85"/>
      <c r="E6" s="86"/>
      <c r="F6" s="87"/>
      <c r="G6" s="86"/>
      <c r="H6" s="87"/>
      <c r="I6" s="87"/>
      <c r="J6" s="86"/>
    </row>
    <row r="7" ht="12.75" spans="1:10">
      <c r="A7" s="142" t="s">
        <v>46</v>
      </c>
      <c r="B7" s="88"/>
      <c r="C7" s="88"/>
      <c r="D7" s="88"/>
      <c r="E7" s="84"/>
      <c r="F7" s="88"/>
      <c r="G7" s="84"/>
      <c r="H7" s="88"/>
      <c r="I7" s="88"/>
      <c r="J7" s="84"/>
    </row>
    <row r="8" ht="33.75" customHeight="1" spans="1:10">
      <c r="A8" s="143" t="s">
        <v>212</v>
      </c>
      <c r="B8" s="88" t="s">
        <v>230</v>
      </c>
      <c r="C8" s="88" t="s">
        <v>231</v>
      </c>
      <c r="D8" s="88" t="s">
        <v>232</v>
      </c>
      <c r="E8" s="84" t="s">
        <v>233</v>
      </c>
      <c r="F8" s="88" t="s">
        <v>234</v>
      </c>
      <c r="G8" s="84" t="s">
        <v>112</v>
      </c>
      <c r="H8" s="88" t="s">
        <v>235</v>
      </c>
      <c r="I8" s="88" t="s">
        <v>236</v>
      </c>
      <c r="J8" s="84" t="s">
        <v>237</v>
      </c>
    </row>
    <row r="9" ht="33.75" customHeight="1" spans="1:10">
      <c r="A9" s="143" t="s">
        <v>212</v>
      </c>
      <c r="B9" s="88" t="s">
        <v>230</v>
      </c>
      <c r="C9" s="88" t="s">
        <v>231</v>
      </c>
      <c r="D9" s="88" t="s">
        <v>238</v>
      </c>
      <c r="E9" s="84" t="s">
        <v>239</v>
      </c>
      <c r="F9" s="88" t="s">
        <v>234</v>
      </c>
      <c r="G9" s="84" t="s">
        <v>240</v>
      </c>
      <c r="H9" s="88" t="s">
        <v>241</v>
      </c>
      <c r="I9" s="88" t="s">
        <v>236</v>
      </c>
      <c r="J9" s="84" t="s">
        <v>242</v>
      </c>
    </row>
    <row r="10" ht="33.75" customHeight="1" spans="1:10">
      <c r="A10" s="143" t="s">
        <v>212</v>
      </c>
      <c r="B10" s="88" t="s">
        <v>230</v>
      </c>
      <c r="C10" s="88" t="s">
        <v>231</v>
      </c>
      <c r="D10" s="88" t="s">
        <v>243</v>
      </c>
      <c r="E10" s="84" t="s">
        <v>244</v>
      </c>
      <c r="F10" s="88" t="s">
        <v>234</v>
      </c>
      <c r="G10" s="84" t="s">
        <v>240</v>
      </c>
      <c r="H10" s="88" t="s">
        <v>241</v>
      </c>
      <c r="I10" s="88" t="s">
        <v>236</v>
      </c>
      <c r="J10" s="84" t="s">
        <v>245</v>
      </c>
    </row>
    <row r="11" ht="33.75" customHeight="1" spans="1:10">
      <c r="A11" s="143" t="s">
        <v>212</v>
      </c>
      <c r="B11" s="88" t="s">
        <v>230</v>
      </c>
      <c r="C11" s="88" t="s">
        <v>231</v>
      </c>
      <c r="D11" s="88" t="s">
        <v>246</v>
      </c>
      <c r="E11" s="84" t="s">
        <v>247</v>
      </c>
      <c r="F11" s="88" t="s">
        <v>234</v>
      </c>
      <c r="G11" s="84" t="s">
        <v>240</v>
      </c>
      <c r="H11" s="88" t="s">
        <v>241</v>
      </c>
      <c r="I11" s="88" t="s">
        <v>236</v>
      </c>
      <c r="J11" s="84" t="s">
        <v>248</v>
      </c>
    </row>
    <row r="12" ht="55" customHeight="1" spans="1:10">
      <c r="A12" s="143" t="s">
        <v>212</v>
      </c>
      <c r="B12" s="88" t="s">
        <v>230</v>
      </c>
      <c r="C12" s="88" t="s">
        <v>249</v>
      </c>
      <c r="D12" s="88" t="s">
        <v>250</v>
      </c>
      <c r="E12" s="84" t="s">
        <v>251</v>
      </c>
      <c r="F12" s="88" t="s">
        <v>252</v>
      </c>
      <c r="G12" s="84" t="s">
        <v>113</v>
      </c>
      <c r="H12" s="88" t="s">
        <v>253</v>
      </c>
      <c r="I12" s="88" t="s">
        <v>236</v>
      </c>
      <c r="J12" s="84" t="s">
        <v>254</v>
      </c>
    </row>
    <row r="13" ht="81" customHeight="1" spans="1:10">
      <c r="A13" s="143" t="s">
        <v>212</v>
      </c>
      <c r="B13" s="88" t="s">
        <v>230</v>
      </c>
      <c r="C13" s="88" t="s">
        <v>255</v>
      </c>
      <c r="D13" s="88" t="s">
        <v>256</v>
      </c>
      <c r="E13" s="84" t="s">
        <v>257</v>
      </c>
      <c r="F13" s="88" t="s">
        <v>252</v>
      </c>
      <c r="G13" s="84" t="s">
        <v>258</v>
      </c>
      <c r="H13" s="88" t="s">
        <v>241</v>
      </c>
      <c r="I13" s="88" t="s">
        <v>236</v>
      </c>
      <c r="J13" s="84" t="s">
        <v>259</v>
      </c>
    </row>
    <row r="14" ht="33.75" customHeight="1" spans="1:10">
      <c r="A14" s="143" t="s">
        <v>215</v>
      </c>
      <c r="B14" s="88" t="s">
        <v>260</v>
      </c>
      <c r="C14" s="88" t="s">
        <v>231</v>
      </c>
      <c r="D14" s="88" t="s">
        <v>238</v>
      </c>
      <c r="E14" s="84" t="s">
        <v>261</v>
      </c>
      <c r="F14" s="88" t="s">
        <v>262</v>
      </c>
      <c r="G14" s="84" t="s">
        <v>263</v>
      </c>
      <c r="H14" s="88" t="s">
        <v>264</v>
      </c>
      <c r="I14" s="88" t="s">
        <v>236</v>
      </c>
      <c r="J14" s="84" t="s">
        <v>265</v>
      </c>
    </row>
    <row r="15" ht="33.75" customHeight="1" spans="1:10">
      <c r="A15" s="143" t="s">
        <v>215</v>
      </c>
      <c r="B15" s="88" t="s">
        <v>260</v>
      </c>
      <c r="C15" s="88" t="s">
        <v>231</v>
      </c>
      <c r="D15" s="88" t="s">
        <v>243</v>
      </c>
      <c r="E15" s="84" t="s">
        <v>244</v>
      </c>
      <c r="F15" s="88" t="s">
        <v>234</v>
      </c>
      <c r="G15" s="84" t="s">
        <v>240</v>
      </c>
      <c r="H15" s="88" t="s">
        <v>241</v>
      </c>
      <c r="I15" s="88" t="s">
        <v>236</v>
      </c>
      <c r="J15" s="84" t="s">
        <v>266</v>
      </c>
    </row>
    <row r="16" ht="33.75" customHeight="1" spans="1:10">
      <c r="A16" s="143" t="s">
        <v>215</v>
      </c>
      <c r="B16" s="88" t="s">
        <v>260</v>
      </c>
      <c r="C16" s="88" t="s">
        <v>249</v>
      </c>
      <c r="D16" s="88" t="s">
        <v>250</v>
      </c>
      <c r="E16" s="84" t="s">
        <v>267</v>
      </c>
      <c r="F16" s="88" t="s">
        <v>252</v>
      </c>
      <c r="G16" s="84" t="s">
        <v>113</v>
      </c>
      <c r="H16" s="88" t="s">
        <v>253</v>
      </c>
      <c r="I16" s="88" t="s">
        <v>236</v>
      </c>
      <c r="J16" s="84" t="s">
        <v>268</v>
      </c>
    </row>
    <row r="17" ht="126" customHeight="1" spans="1:10">
      <c r="A17" s="143" t="s">
        <v>215</v>
      </c>
      <c r="B17" s="88" t="s">
        <v>260</v>
      </c>
      <c r="C17" s="88" t="s">
        <v>255</v>
      </c>
      <c r="D17" s="88" t="s">
        <v>256</v>
      </c>
      <c r="E17" s="84" t="s">
        <v>269</v>
      </c>
      <c r="F17" s="88" t="s">
        <v>252</v>
      </c>
      <c r="G17" s="84" t="s">
        <v>258</v>
      </c>
      <c r="H17" s="88" t="s">
        <v>241</v>
      </c>
      <c r="I17" s="88" t="s">
        <v>236</v>
      </c>
      <c r="J17" s="84" t="s">
        <v>270</v>
      </c>
    </row>
  </sheetData>
  <mergeCells count="6">
    <mergeCell ref="A2:J2"/>
    <mergeCell ref="A3:H3"/>
    <mergeCell ref="A8:A13"/>
    <mergeCell ref="A14:A17"/>
    <mergeCell ref="B8:B13"/>
    <mergeCell ref="B14:B17"/>
  </mergeCells>
  <pageMargins left="0.75" right="0.75" top="1" bottom="1" header="0.5" footer="0.5"/>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lpstr>国有资产使用情况表13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张瑞芹</cp:lastModifiedBy>
  <dcterms:created xsi:type="dcterms:W3CDTF">2025-01-24T08:59:00Z</dcterms:created>
  <dcterms:modified xsi:type="dcterms:W3CDTF">2025-01-27T02:50:14Z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743C4125AF8A4D44AB56890B5851D914_13</vt:lpwstr>
  </property>
  <property fmtid="{D5CDD505-2E9C-101B-9397-08002B2CF9AE}" pid="3" name="KSOProductBuildVer">
    <vt:lpwstr>2052-12.1.0.19770</vt:lpwstr>
  </property>
</Properties>
</file>