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5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中期规划预算表12" sheetId="17" r:id="rId17"/>
    <sheet name="Sheet1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<sst xmlns="http://schemas.openxmlformats.org/spreadsheetml/2006/main" count="867" uniqueCount="375">
  <si>
    <t>预算01-1表</t>
  </si>
  <si>
    <t>2025年部门财务收支预算总表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</si>
  <si>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</si>
  <si>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</si>
  <si>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</si>
  <si>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</si>
  <si>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</si>
  <si>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</si>
  <si>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</si>
  <si>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</si>
  <si>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</si>
  <si>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</si>
  <si>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</si>
  <si>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</si>
  <si>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</si>
  <si>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</si>
  <si>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</si>
  <si>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</si>
  <si>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</si>
  <si>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</si>
  <si>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</si>
  <si>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</si>
  <si>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</si>
  <si>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</si>
  <si>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</si>
  <si>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</si>
  <si>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</si>
  <si>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</si>
  <si>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</si>
  <si>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</si>
  <si>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</si>
  <si>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</si>
  <si>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</si>
  <si>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</si>
  <si>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</si>
  <si>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</si>
  <si>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</si>
  <si>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</si>
  <si>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</si>
  <si>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</si>
  <si>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</si>
  <si>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</si>
  <si>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</si>
  <si>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</si>
  <si>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</si>
  <si>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108005</t>
  </si>
  <si>
    <t>云南省少数民族古籍整理出版规划办公室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</si>
  <si>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</si>
  <si>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</si>
  <si>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</si>
  <si>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</si>
  <si>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</si>
  <si>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</si>
  <si>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</si>
  <si>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</si>
  <si>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</si>
  <si>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</si>
  <si>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</si>
  <si>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</si>
  <si>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</si>
  <si>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</si>
  <si>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</si>
  <si>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20106</t>
  </si>
  <si>
    <t>财政事务</t>
  </si>
  <si>
    <t>2010650</t>
  </si>
  <si>
    <t>事业运行</t>
  </si>
  <si>
    <t>20123</t>
  </si>
  <si>
    <t>民族事务</t>
  </si>
  <si>
    <t>2012350</t>
  </si>
  <si>
    <t>207</t>
  </si>
  <si>
    <t>文化旅游体育与传媒支出</t>
  </si>
  <si>
    <t>20706</t>
  </si>
  <si>
    <t>新闻出版电影</t>
  </si>
  <si>
    <t>2070605</t>
  </si>
  <si>
    <t>出版发行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</si>
  <si>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</si>
  <si>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</si>
  <si>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</si>
  <si>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</si>
  <si>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</si>
  <si>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</si>
  <si>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</si>
  <si>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</si>
  <si>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</si>
  <si>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</si>
  <si>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</si>
  <si>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</si>
  <si>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</si>
  <si>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</si>
  <si>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</si>
  <si>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</si>
  <si>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</si>
  <si>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</si>
  <si>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</si>
  <si>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</si>
  <si>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</si>
  <si>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</si>
  <si>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</si>
  <si>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</si>
  <si>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</si>
  <si>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</si>
  <si>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</si>
  <si>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</si>
  <si>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</si>
  <si>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</si>
  <si>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</si>
  <si>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</si>
  <si>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</si>
  <si>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</si>
  <si>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</si>
  <si>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</si>
  <si>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</si>
  <si>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</si>
  <si>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</si>
  <si>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</si>
  <si>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</si>
  <si>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</si>
  <si>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</si>
  <si>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</si>
  <si>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</si>
  <si>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</si>
  <si>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</si>
  <si>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</si>
  <si>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</si>
  <si>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</si>
  <si>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</si>
  <si>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</si>
  <si>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</si>
  <si>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</si>
  <si>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</si>
  <si>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</si>
  <si>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</si>
  <si>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</si>
  <si>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</si>
  <si>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</si>
  <si>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</si>
  <si>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</si>
  <si>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</si>
  <si>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</si>
  <si>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</si>
  <si>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</si>
  <si>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</si>
  <si>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</si>
  <si>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</si>
  <si>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</si>
  <si>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</si>
  <si>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</si>
  <si>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</si>
  <si>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</si>
  <si>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</si>
  <si>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</si>
  <si>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530000210000000026468</t>
  </si>
  <si>
    <t>事业人员支出工资</t>
  </si>
  <si>
    <t>30101</t>
  </si>
  <si>
    <t>基本工资</t>
  </si>
  <si>
    <t>30103</t>
  </si>
  <si>
    <t>奖金</t>
  </si>
  <si>
    <t>30107</t>
  </si>
  <si>
    <t>绩效工资</t>
  </si>
  <si>
    <t>530000210000000027687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</si>
  <si>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</si>
  <si>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</si>
  <si>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</si>
  <si>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</si>
  <si>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</si>
  <si>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</si>
  <si>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</si>
  <si>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</si>
  <si>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</si>
  <si>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530000210000000027689</t>
  </si>
  <si>
    <t>30113</t>
  </si>
  <si>
    <t>530000210000000027694</t>
  </si>
  <si>
    <t>30217</t>
  </si>
  <si>
    <t>530000210000000027696</t>
  </si>
  <si>
    <t>工会经费</t>
  </si>
  <si>
    <t>30228</t>
  </si>
  <si>
    <t>530000210000000027697</t>
  </si>
  <si>
    <t>一般公用经费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</si>
  <si>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</si>
  <si>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</si>
  <si>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</si>
  <si>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</si>
  <si>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</si>
  <si>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</si>
  <si>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</si>
  <si>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</si>
  <si>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</si>
  <si>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</si>
  <si>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</si>
  <si>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</si>
  <si>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</si>
  <si>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</si>
  <si>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</si>
  <si>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</si>
  <si>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30229</t>
  </si>
  <si>
    <t>福利费</t>
  </si>
  <si>
    <t>30299</t>
  </si>
  <si>
    <t>其他商品和服务支出</t>
  </si>
  <si>
    <t>预算05-1表</t>
  </si>
  <si>
    <t>2025年部门项目支出预算表</t>
  </si>
  <si>
    <t>项目分类</t>
  </si>
  <si>
    <t>项目单位</t>
  </si>
  <si>
    <t>本年拨款</t>
  </si>
  <si>
    <t>其中：本次下达</t>
  </si>
  <si>
    <t>云南省少数民族古籍抢救保护整理出版展示项目经费</t>
  </si>
  <si>
    <t>事业发展类</t>
  </si>
  <si>
    <t>530000210000000024461</t>
  </si>
  <si>
    <t>30209</t>
  </si>
  <si>
    <t>物业管理费</t>
  </si>
  <si>
    <t>30214</t>
  </si>
  <si>
    <t>租赁费</t>
  </si>
  <si>
    <t>30226</t>
  </si>
  <si>
    <t>劳务费</t>
  </si>
  <si>
    <t>31003</t>
  </si>
  <si>
    <t>专用设备购置</t>
  </si>
  <si>
    <t>政务信息化运维服务项目补助资金</t>
  </si>
  <si>
    <t>专业信息系统运行维护费</t>
  </si>
  <si>
    <t>530000251100003274845</t>
  </si>
  <si>
    <t>30227</t>
  </si>
  <si>
    <t>委托业务费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</si>
  <si>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</si>
  <si>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</si>
  <si>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</si>
  <si>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</si>
  <si>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</si>
  <si>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</si>
  <si>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</si>
  <si>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</si>
  <si>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</si>
  <si>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</si>
  <si>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</si>
  <si>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</si>
  <si>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.《铸牢中华民族共同体意识古籍书系》项目计划用5—10年的时间，编纂出版《铸牢中华民族共同体意识古籍书系》云南各民族文字文献古籍和口传古籍约20部（册、卷），每年计划抢救、整理、出版2—3部。2026年计划出版《铸牢中华民族共同体意识古籍书系·互学互鉴互享篇》卷二，翻译整理白族大本区中受汉文化影响的包拯案曲本；《铸牢中华民族共同体意识古籍书系·互学互鉴互享篇》卷三，翻译整理傣文古籍《石猴》，即《西游记》，共二卷。2.云南省少数民族古籍办公室特藏库规范化建设（第一期）项目将不断完善古籍特藏库的软、硬件建设，对库藏古籍进行整理和开发，使其充分发挥社会效益；加强特藏库硬件设施的建设，确保古籍安全。3.《云南民族古籍丛书》项目依据云南民族古籍分布实际、现有基础、人员队伍、工作基础等逐年推进，每年计划抢救、翻译、出版1-2部。2025年出版《东巴文文书译注及字释》，翻译整理清末到民国年间用东巴文书写的稀见东巴文文书27份，用古籍原件、国际音标、汉语直译、汉语意译“四行对照”，并在此基础上进行文书的逐字解释。4.民族古籍出版与数字化。计划向国家图书馆申请联合发布古籍数字化资源项目合作经费，向全国少数民族古籍研究室申请古籍出版经费，用于补助出版云南民族古籍图书及古籍办公用经费补充，以保障机构正常运转。该项目为单位资金项目。</t>
  </si>
  <si>
    <t>产出指标</t>
  </si>
  <si>
    <t>数量指标</t>
  </si>
  <si>
    <t>古籍图书出版物种类</t>
  </si>
  <si>
    <t>&gt;=</t>
  </si>
  <si>
    <t>部</t>
  </si>
  <si>
    <t>定量指标</t>
  </si>
  <si>
    <t>编纂出版《铸牢中华民族共同体意识古籍书系》《云南民族古籍丛书》3部</t>
  </si>
  <si>
    <t>1.《铸牢中华民族共同体意识古籍书系》项目计划用5-10年的时间，编纂出版《铸牢中华民族共同体意识古籍书系》云南各民族文字文献古籍和口传古籍约20部（册、卷），每年计划抢救、整理、出版2-3部。2026年计划出版《铸牢中华民族共同体意识古籍书系·互学互鉴互享篇》卷二，翻译整理白族大本区中受汉文化影响的包拯案曲本；《铸牢中华民族共同体意识古籍书系·互学互鉴互享篇》卷三，翻译整理傣文古籍《石猴》，即《西游记》，共二卷。2.云南省少数民族古籍办公室特藏库规范化建设（第一期）项目将不断完善古籍特藏库的软、硬件建设，对库藏古籍进行整理和开发，使其充分发挥社会效益；加强特藏库硬件设施的建设，确保古籍安全。3.《云南民族古籍丛书》项目依据云南民族古籍分布实际、现有基础、人员队伍、工作基础等实逐年推进，每年计划抢救、翻译、出版1-2部。2025年出版《东巴文文书译注及字释》，翻译整理清末到民国年间用东巴文书写的稀见东巴文文书27份，用古籍原件、国际音标、汉语直译、汉语意译“四行对照”，并在此基础上进行文书的逐字解释。4.民族古籍出版与数字化。计划向国家图书馆申请联合发布古籍数字化资源项目合作经费，向全国少数民族古籍研究室申请古籍出版经费，用于补助出版云南民族古籍图书及古籍办公用经费补充，以保障机构正常运转。该项目为单位资金项目。</t>
  </si>
  <si>
    <t>图书出版印数</t>
  </si>
  <si>
    <t>1600</t>
  </si>
  <si>
    <t>册</t>
  </si>
  <si>
    <t>1.《铸牢中华民族共同体意识古籍书系》每部印数550册，2卷，合计1100册；2.《云南民族古籍丛书》每部印数500册。</t>
  </si>
  <si>
    <t>古籍里的“三交” 专题研讨会</t>
  </si>
  <si>
    <t>1.00</t>
  </si>
  <si>
    <t>次</t>
  </si>
  <si>
    <t>围绕《铸牢中华民族共同体意识古籍书系》召开古籍里的“三交”专题研讨会，1场次80人次，依托研讨会整合全省民族古籍资源和人才队伍，形成合力推动《铸牢中华民族共同体意识古籍书系》，以重点项目带动云南民族古籍全链条各方面工作，让民族古籍成为铸牢中华民族共同体意识的重要资源。</t>
  </si>
  <si>
    <t>古籍数字化数量</t>
  </si>
  <si>
    <t xml:space="preserve">4200            </t>
  </si>
  <si>
    <t>拍</t>
  </si>
  <si>
    <t>与国家图书馆联合发布古籍数字资源，扫描各民族古籍原件</t>
  </si>
  <si>
    <t>时效指标</t>
  </si>
  <si>
    <t>完成时效</t>
  </si>
  <si>
    <t>&lt;=</t>
  </si>
  <si>
    <t>2025</t>
  </si>
  <si>
    <t>年</t>
  </si>
  <si>
    <t>定性指标</t>
  </si>
  <si>
    <t>《铸牢中华民族共同体意识古籍书系》《云南民族古籍丛书》图书出版按项目协议于2026年8月30日前出版，其余项目于2025年12月30日前完成结题验收。</t>
  </si>
  <si>
    <t>效益指标</t>
  </si>
  <si>
    <t>社会效益</t>
  </si>
  <si>
    <t>少数民族古籍抢救保护的效果</t>
  </si>
  <si>
    <t>良好</t>
  </si>
  <si>
    <t>云南省民族古籍办特藏库应用软件设施全年有效运行，古籍得到安全保护，无古籍原件因保存不当发生损毁</t>
  </si>
  <si>
    <t>推动新时代云南少数民族古籍工作高质量发展效果</t>
  </si>
  <si>
    <t>反映项目进一步推动少数民族古籍工作发展确保良好</t>
  </si>
  <si>
    <t>满意度指标</t>
  </si>
  <si>
    <t>服务对象满意度</t>
  </si>
  <si>
    <t>项目区各族群众满意度</t>
  </si>
  <si>
    <t>90</t>
  </si>
  <si>
    <t>%</t>
  </si>
  <si>
    <t>少数民族古籍抢救保护项目区各族群众对项目实施的满意度</t>
  </si>
  <si>
    <t>少数民族文化公众知晓率</t>
  </si>
  <si>
    <t>项目实施区群众、行业从业人员对项目实施的知晓率</t>
  </si>
  <si>
    <t>云南省民族古籍办云南少数民族古籍数据库平台2025年运行维护服务项目采录扫描大量古籍原件图片、出版古籍书籍图片、文字等信息上传至平台，充实平台，实现资源存储和共享。项目实施的主要目标有：（1）实现珍贵民族古籍文献逐步开放共享。（2）实现民族古籍数字资源安全开放使用。（3）促进民族古籍价值的挖掘，民族文化的研究。（4）推动民族古籍文献共建共享。（5）推广民族古籍、民族文化知识的传播和普及。委托数据库本年度托管服务；委托中国电信本年度IDC服务。最终以数据库平台形式呈现项目成果，做到：（1）为政府决策提供全面的古籍特点、古籍信息、保存状况，为制定抢救保护古籍政策、规划提供依据。（2）为高校、研究院等科研机构研究者和广大民众提供查询和使用。预期社会效果：（1）更好的民族文化传承与弘扬，促进社会文化繁荣发展、精神文明建设，满足人民日益增长的精神文化需求。（2）促进民族古籍数字化、网络化建设，推进民族古籍信息化进程。利用网络技术、开发民族古籍资源，传播中华民族传统文化，促进文化交流。（3）加大民族古籍工作的宣传，展示民族古籍保护的成果，提高社会对民族古籍广泛的重视、支持和保护意识。</t>
  </si>
  <si>
    <t>数据库平台运营</t>
  </si>
  <si>
    <t>“云南少数民族古籍数据库平台”持续运营</t>
  </si>
  <si>
    <t>云南省民族古籍办云南少数民族古籍数据库平台2025年运行维护服务项目采录扫描大量古籍原件图片、出版古籍书籍图片、文字等信息上传至平台，充实平台，实现资源存储和共享。项目实施的主要目标有：（1）实现珍贵民族古籍文献逐步开放共享。（2）实现民族古籍数字资源安全开放使用。（3）促进民族古籍价值的挖掘，民族文化的研究。（4）推动民族古籍文献共建共享。（5）推广民族古籍、民族文化知识的传播和普及。委托数据库本年度托管服务；委托中国电信本年度IDC服务。最终以数据库平台形式呈现项目成果，做到：（1）为政府决策提供全面的古籍特点、古籍信息、保存状况，为制定抢救保护古籍政策、规划提供依据。（2）为高校、研究院等科研机构研究者和广大民众提供查询和使用。预期社会效果：（1）更好对民族文化传承与弘扬，促进社会文化繁荣发展、精神文明建设，满足人民日益增长的精神文化需求。（2）促进民族古籍数字化、网络化建设，推进民族古籍信息化进程。利用网络技术、开发民族古籍资源，传播中华民族传统文化，促进文化交流。（3）加大民族古籍工作的宣传，展示民族古籍保护的成果，提高社会对民族古籍广泛的重视、支持和保护意识。</t>
  </si>
  <si>
    <t>项目按时完成</t>
  </si>
  <si>
    <t>=</t>
  </si>
  <si>
    <t>2025年12月31日之前能够完成项目全部内容</t>
  </si>
  <si>
    <t>少数民族文化公众知晓度</t>
  </si>
  <si>
    <t>80</t>
  </si>
  <si>
    <t>项目的实施和完成能够发挥省民族古籍办的民族文化工作社会效益，并提升社会认识度。</t>
  </si>
  <si>
    <t>行业从业人员使用满意度</t>
  </si>
  <si>
    <t>项目的实施和完成能够发挥民族古籍资源的开放与共享作用，为行业所认可。</t>
  </si>
  <si>
    <t>预算06表</t>
  </si>
  <si>
    <t>2025年部门政府性基金预算支出预算表</t>
  </si>
  <si>
    <t>政府性基金预算支出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</si>
  <si>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</si>
  <si>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</si>
  <si>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</si>
  <si>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</si>
  <si>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</si>
  <si>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</si>
  <si>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</si>
  <si>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</si>
  <si>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</si>
  <si>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</si>
  <si>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</si>
  <si>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</si>
  <si>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特藏库安保设施</t>
  </si>
  <si>
    <t>A02370400 安全、检查、监视、报警设备</t>
  </si>
  <si>
    <t>个</t>
  </si>
  <si>
    <t>古籍资源展示设备</t>
  </si>
  <si>
    <t>A02010105 台式计算机</t>
  </si>
  <si>
    <t>台</t>
  </si>
  <si>
    <t>特藏库简易灭火设备</t>
  </si>
  <si>
    <t>A02370100 消防设备</t>
  </si>
  <si>
    <t>A3复印纸</t>
  </si>
  <si>
    <t>A05040101 复印纸</t>
  </si>
  <si>
    <t>箱</t>
  </si>
  <si>
    <t>A4复印纸</t>
  </si>
  <si>
    <t>件</t>
  </si>
  <si>
    <t>预算08表</t>
  </si>
  <si>
    <t>2025年部门政府购买服务预算表</t>
  </si>
  <si>
    <t>政府购买服务项目</t>
  </si>
  <si>
    <t>政府购买服务目录</t>
  </si>
  <si>
    <t>预算09-1表</t>
  </si>
  <si>
    <t>2025年省对下转移支付预算表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</si>
  <si>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</si>
  <si>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</si>
  <si>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</si>
  <si>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</si>
  <si>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</si>
  <si>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</si>
  <si>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</si>
  <si>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</si>
  <si>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</si>
  <si>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</si>
  <si>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</si>
  <si>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</si>
  <si>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</si>
  <si>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</si>
  <si>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</si>
  <si>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</si>
  <si>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</si>
  <si>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</si>
  <si>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</si>
  <si>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</si>
  <si>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</si>
  <si>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</si>
  <si>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预算09-2表</t>
  </si>
  <si>
    <t>2025年省对下转移支付绩效目标表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</si>
  <si>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</si>
  <si>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</si>
  <si>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</si>
  <si>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</si>
  <si>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</si>
  <si>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</si>
  <si>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</si>
  <si>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</si>
  <si>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</si>
  <si>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</si>
  <si>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</si>
  <si>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设备</t>
  </si>
  <si>
    <t>台式电脑</t>
  </si>
  <si>
    <t>A02010508 移动存储设备</t>
  </si>
  <si>
    <t>移动硬盘</t>
  </si>
  <si>
    <t>灭火器</t>
  </si>
  <si>
    <t>监控设备</t>
  </si>
  <si>
    <t>预算11表</t>
  </si>
  <si>
    <t>2025年中央转移支付补助项目支出预算表</t>
  </si>
  <si>
    <t>上级补助</t>
  </si>
  <si>
    <t>预算12表</t>
  </si>
  <si>
    <t>2025年部门项目支出中期规划预算表</t>
  </si>
  <si>
    <t>项目级次</t>
  </si>
  <si>
    <t>2025年</t>
  </si>
  <si>
    <t>2026年</t>
  </si>
  <si>
    <t>2027年</t>
  </si>
  <si>
    <t>223 专业信息系统运行维护费</t>
  </si>
  <si>
    <t>本级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</si>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</sst>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49" fontId="7" fillId="0" borderId="7">
      <alignment horizontal="left" vertical="center" wrapText="1"/>
    </xf>
    <xf numFmtId="176" fontId="7" fillId="0" borderId="7">
      <alignment horizontal="right" vertical="center"/>
    </xf>
    <xf numFmtId="177" fontId="7" fillId="0" borderId="7">
      <alignment horizontal="right" vertical="center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0" fontId="7" fillId="0" borderId="7">
      <alignment horizontal="right" vertical="center"/>
    </xf>
    <xf numFmtId="180" fontId="7" fillId="0" borderId="7">
      <alignment horizontal="right" vertical="center"/>
    </xf>
  </cellStyleXfs>
  <cellXfs count="171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6" fontId="5" fillId="0" borderId="7" xfId="51" applyFont="1">
      <alignment horizontal="right" vertical="center"/>
    </xf>
    <xf numFmtId="49" fontId="5" fillId="0" borderId="7" xfId="50" applyFont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9" fontId="7" fillId="0" borderId="0" xfId="50" applyBorder="1">
      <alignment horizontal="left" vertical="center" wrapText="1"/>
    </xf>
    <xf numFmtId="49" fontId="7" fillId="0" borderId="0" xfId="50" applyBorder="1" applyAlignment="1">
      <alignment horizontal="right" vertical="center" wrapText="1"/>
    </xf>
    <xf numFmtId="49" fontId="8" fillId="0" borderId="0" xfId="50" applyFont="1" applyBorder="1" applyAlignment="1">
      <alignment horizontal="center" vertical="center" wrapText="1"/>
    </xf>
    <xf numFmtId="49" fontId="9" fillId="0" borderId="7" xfId="50" applyFont="1" applyAlignment="1">
      <alignment horizontal="center" vertical="center" wrapText="1"/>
    </xf>
    <xf numFmtId="49" fontId="10" fillId="0" borderId="7" xfId="50" applyAlignment="1">
      <alignment horizontal="center" vertical="center" wrapText="1"/>
    </xf>
    <xf numFmtId="49" fontId="9" fillId="0" borderId="7" xfId="50" applyFont="1">
      <alignment horizontal="left" vertical="center" wrapText="1"/>
    </xf>
    <xf numFmtId="180" fontId="7" fillId="0" borderId="7" xfId="56">
      <alignment horizontal="right" vertical="center"/>
    </xf>
    <xf numFmtId="176" fontId="7" fillId="0" borderId="7" xfId="51">
      <alignment horizontal="right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center" vertical="center" wrapText="1"/>
    </xf>
    <xf numFmtId="180" fontId="5" fillId="0" borderId="7" xfId="56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 indent="1"/>
    </xf>
    <xf numFmtId="0" fontId="5" fillId="0" borderId="0" xfId="0" applyFont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vertical="top"/>
    </xf>
    <xf numFmtId="0" fontId="14" fillId="0" borderId="7" xfId="0" applyFont="1" applyBorder="1" applyAlignment="1">
      <alignment horizontal="center"/>
    </xf>
    <xf numFmtId="49" fontId="5" fillId="0" borderId="7" xfId="50" applyFont="1" applyAlignment="1">
      <alignment horizontal="left" vertical="center" wrapText="1" indent="1"/>
    </xf>
    <xf numFmtId="0" fontId="1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49" fontId="19" fillId="0" borderId="7" xfId="50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19" fillId="0" borderId="7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0" fontId="19" fillId="0" borderId="7" xfId="0" applyFont="1" applyBorder="1" applyAlignment="1">
      <alignment horizontal="center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76" fontId="19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1"/>
  <sheetViews>
    <sheetView showZeros="0" workbookViewId="0">
      <selection activeCell="A1" sqref="A1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4:4">
      <c r="D1" s="96" t="s">
        <v>0</v>
      </c>
    </row>
    <row r="2" ht="36" customHeight="1" spans="1:4">
      <c r="A2" s="42" t="s">
        <v>1</v>
      </c>
      <c r="B2" s="163"/>
      <c r="C2" s="163"/>
      <c r="D2" s="163"/>
    </row>
    <row r="3" ht="21" customHeight="1" spans="1:4">
      <c r="A3" s="88" t="str">
        <f>"单位名称："&amp;"云南省少数民族古籍整理出版规划办公室"</f>
        <v>单位名称：云南省少数民族古籍整理出版规划办公室</v>
      </c>
      <c r="B3" s="129"/>
      <c r="C3" s="129"/>
      <c r="D3" s="95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4" customHeight="1" spans="1:4">
      <c r="A7" s="140" t="s">
        <v>8</v>
      </c>
      <c r="B7" s="116">
        <v>2835803.99</v>
      </c>
      <c r="C7" s="23" t="str">
        <f>"一"&amp;"、"&amp;"一般公共服务支出"</f>
        <v>一、一般公共服务支出</v>
      </c>
      <c r="D7" s="116">
        <v>814050</v>
      </c>
    </row>
    <row r="8" ht="25.4" customHeight="1" spans="1:4">
      <c r="A8" s="140" t="s">
        <v>9</v>
      </c>
      <c r="B8" s="116"/>
      <c r="C8" s="23" t="str">
        <f>"二"&amp;"、"&amp;"文化旅游体育与传媒支出"</f>
        <v>二、文化旅游体育与传媒支出</v>
      </c>
      <c r="D8" s="116">
        <v>1582572.59</v>
      </c>
    </row>
    <row r="9" ht="25.4" customHeight="1" spans="1:4">
      <c r="A9" s="140" t="s">
        <v>10</v>
      </c>
      <c r="B9" s="116"/>
      <c r="C9" s="23" t="str">
        <f>"三"&amp;"、"&amp;"社会保障和就业支出"</f>
        <v>三、社会保障和就业支出</v>
      </c>
      <c r="D9" s="116">
        <v>214008.8</v>
      </c>
    </row>
    <row r="10" ht="25.4" customHeight="1" spans="1:4">
      <c r="A10" s="140" t="s">
        <v>11</v>
      </c>
      <c r="B10" s="87"/>
      <c r="C10" s="23" t="str">
        <f>"四"&amp;"、"&amp;"卫生健康支出"</f>
        <v>四、卫生健康支出</v>
      </c>
      <c r="D10" s="116">
        <v>222040.63</v>
      </c>
    </row>
    <row r="11" ht="25.4" customHeight="1" spans="1:4">
      <c r="A11" s="140" t="s">
        <v>12</v>
      </c>
      <c r="B11" s="116">
        <v>120000</v>
      </c>
      <c r="C11" s="23" t="str">
        <f>"五"&amp;"、"&amp;"住房保障支出"</f>
        <v>五、住房保障支出</v>
      </c>
      <c r="D11" s="116">
        <v>123131.97</v>
      </c>
    </row>
    <row r="12" ht="25.4" customHeight="1" spans="1:4">
      <c r="A12" s="140" t="s">
        <v>13</v>
      </c>
      <c r="B12" s="87"/>
      <c r="C12" s="23"/>
      <c r="D12" s="116"/>
    </row>
    <row r="13" ht="25.4" customHeight="1" spans="1:4">
      <c r="A13" s="140" t="s">
        <v>14</v>
      </c>
      <c r="B13" s="87"/>
      <c r="C13" s="23"/>
      <c r="D13" s="116"/>
    </row>
    <row r="14" ht="25.4" customHeight="1" spans="1:4">
      <c r="A14" s="140" t="s">
        <v>15</v>
      </c>
      <c r="B14" s="87"/>
      <c r="C14" s="23"/>
      <c r="D14" s="116"/>
    </row>
    <row r="15" ht="25.4" customHeight="1" spans="1:4">
      <c r="A15" s="164" t="s">
        <v>16</v>
      </c>
      <c r="B15" s="87"/>
      <c r="C15" s="23"/>
      <c r="D15" s="116"/>
    </row>
    <row r="16" ht="25.4" customHeight="1" spans="1:4">
      <c r="A16" s="164" t="s">
        <v>17</v>
      </c>
      <c r="B16" s="116">
        <v>120000</v>
      </c>
      <c r="C16" s="23"/>
      <c r="D16" s="116"/>
    </row>
    <row r="17" ht="25.4" customHeight="1" spans="1:4">
      <c r="A17" s="165" t="s">
        <v>18</v>
      </c>
      <c r="B17" s="136">
        <v>2955803.99</v>
      </c>
      <c r="C17" s="138" t="s">
        <v>19</v>
      </c>
      <c r="D17" s="136">
        <v>2955803.99</v>
      </c>
    </row>
    <row r="18" ht="25.4" customHeight="1" spans="1:4">
      <c r="A18" s="166" t="s">
        <v>20</v>
      </c>
      <c r="B18" s="136"/>
      <c r="C18" s="167" t="s">
        <v>21</v>
      </c>
      <c r="D18" s="168"/>
    </row>
    <row r="19" ht="25.4" customHeight="1" spans="1:4">
      <c r="A19" s="169" t="s">
        <v>22</v>
      </c>
      <c r="B19" s="116"/>
      <c r="C19" s="137" t="s">
        <v>22</v>
      </c>
      <c r="D19" s="87"/>
    </row>
    <row r="20" ht="25.4" customHeight="1" spans="1:4">
      <c r="A20" s="169" t="s">
        <v>23</v>
      </c>
      <c r="B20" s="116"/>
      <c r="C20" s="137" t="s">
        <v>24</v>
      </c>
      <c r="D20" s="87"/>
    </row>
    <row r="21" ht="25.4" customHeight="1" spans="1:4">
      <c r="A21" s="170" t="s">
        <v>25</v>
      </c>
      <c r="B21" s="136">
        <v>2955803.99</v>
      </c>
      <c r="C21" s="138" t="s">
        <v>26</v>
      </c>
      <c r="D21" s="132">
        <v>2955803.99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scale="75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1" sqref="A1"/>
    </sheetView>
  </sheetViews>
  <sheetFormatPr defaultColWidth="9.14166666666667" defaultRowHeight="14.25" customHeight="1" outlineLevelRow="7" outlineLevelCol="5"/>
  <cols>
    <col min="1" max="1" width="29.025" customWidth="1"/>
    <col min="2" max="2" width="28.6" customWidth="1"/>
    <col min="3" max="3" width="31.6" customWidth="1"/>
    <col min="4" max="6" width="33.45" customWidth="1"/>
  </cols>
  <sheetData>
    <row r="1" ht="15.75" customHeight="1" spans="6:6">
      <c r="F1" s="52" t="s">
        <v>287</v>
      </c>
    </row>
    <row r="2" ht="28.5" customHeight="1" spans="1:6">
      <c r="A2" s="27" t="s">
        <v>288</v>
      </c>
      <c r="B2" s="27"/>
      <c r="C2" s="27"/>
      <c r="D2" s="27"/>
      <c r="E2" s="27"/>
      <c r="F2" s="27"/>
    </row>
    <row r="3" ht="15" customHeight="1" spans="1:6">
      <c r="A3" s="97" t="str">
        <f>"单位名称："&amp;"云南省少数民族古籍整理出版规划办公室"</f>
        <v>单位名称：云南省少数民族古籍整理出版规划办公室</v>
      </c>
      <c r="B3" s="98"/>
      <c r="C3" s="98"/>
      <c r="D3" s="55"/>
      <c r="E3" s="55"/>
      <c r="F3" s="99" t="s">
        <v>2</v>
      </c>
    </row>
    <row r="4" ht="18.75" customHeight="1" spans="1:6">
      <c r="A4" s="9" t="s">
        <v>136</v>
      </c>
      <c r="B4" s="9" t="s">
        <v>49</v>
      </c>
      <c r="C4" s="9" t="s">
        <v>50</v>
      </c>
      <c r="D4" s="15" t="s">
        <v>289</v>
      </c>
      <c r="E4" s="59"/>
      <c r="F4" s="59"/>
    </row>
    <row r="5" ht="30" customHeight="1" spans="1:6">
      <c r="A5" s="18"/>
      <c r="B5" s="18"/>
      <c r="C5" s="18"/>
      <c r="D5" s="15" t="s">
        <v>31</v>
      </c>
      <c r="E5" s="59" t="s">
        <v>58</v>
      </c>
      <c r="F5" s="59" t="s">
        <v>59</v>
      </c>
    </row>
    <row r="6" ht="16.5" customHeight="1" spans="1:6">
      <c r="A6" s="59">
        <v>1</v>
      </c>
      <c r="B6" s="59">
        <v>2</v>
      </c>
      <c r="C6" s="59">
        <v>3</v>
      </c>
      <c r="D6" s="59">
        <v>4</v>
      </c>
      <c r="E6" s="59">
        <v>5</v>
      </c>
      <c r="F6" s="59">
        <v>6</v>
      </c>
    </row>
    <row r="7" ht="20.25" customHeight="1" spans="1:6">
      <c r="A7" s="29"/>
      <c r="B7" s="29"/>
      <c r="C7" s="29"/>
      <c r="D7" s="22"/>
      <c r="E7" s="22"/>
      <c r="F7" s="22"/>
    </row>
    <row r="8" ht="17.25" customHeight="1" spans="1:6">
      <c r="A8" s="100" t="s">
        <v>102</v>
      </c>
      <c r="B8" s="101"/>
      <c r="C8" s="101" t="s">
        <v>102</v>
      </c>
      <c r="D8" s="22"/>
      <c r="E8" s="22"/>
      <c r="F8" s="22"/>
    </row>
  </sheetData>
  <mergeCells count="6">
    <mergeCell ref="A2:F2"/>
    <mergeCell ref="D4:F4"/>
    <mergeCell ref="A8:C8"/>
    <mergeCell ref="A4:A5"/>
    <mergeCell ref="B4:B5"/>
    <mergeCell ref="C4:C5"/>
  </mergeCells>
  <pageMargins left="0.75" right="0.75" top="1" bottom="1" header="0.5" footer="0.5"/>
  <pageSetup paperSize="9" scale="7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4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39.1416666666667" customWidth="1"/>
    <col min="2" max="2" width="21.7166666666667" customWidth="1"/>
    <col min="3" max="3" width="35.275" customWidth="1"/>
    <col min="4" max="4" width="7.71666666666667" customWidth="1"/>
    <col min="5" max="5" width="10.275" customWidth="1"/>
    <col min="6" max="11" width="14.7416666666667" customWidth="1"/>
    <col min="12" max="16" width="12.575" customWidth="1"/>
    <col min="17" max="17" width="10.425" customWidth="1"/>
  </cols>
  <sheetData>
    <row r="1" ht="13.5" customHeight="1" spans="15:17">
      <c r="O1" s="51"/>
      <c r="P1" s="51"/>
      <c r="Q1" s="95" t="s">
        <v>290</v>
      </c>
    </row>
    <row r="2" ht="27.75" customHeight="1" spans="1:17">
      <c r="A2" s="53" t="s">
        <v>291</v>
      </c>
      <c r="B2" s="27"/>
      <c r="C2" s="27"/>
      <c r="D2" s="27"/>
      <c r="E2" s="27"/>
      <c r="F2" s="27"/>
      <c r="G2" s="27"/>
      <c r="H2" s="27"/>
      <c r="I2" s="27"/>
      <c r="J2" s="27"/>
      <c r="K2" s="43"/>
      <c r="L2" s="27"/>
      <c r="M2" s="27"/>
      <c r="N2" s="27"/>
      <c r="O2" s="43"/>
      <c r="P2" s="43"/>
      <c r="Q2" s="27"/>
    </row>
    <row r="3" ht="18.75" customHeight="1" spans="1:17">
      <c r="A3" s="88" t="str">
        <f>"单位名称："&amp;"云南省少数民族古籍整理出版规划办公室"</f>
        <v>单位名称：云南省少数民族古籍整理出版规划办公室</v>
      </c>
      <c r="B3" s="6"/>
      <c r="C3" s="6"/>
      <c r="D3" s="6"/>
      <c r="E3" s="6"/>
      <c r="F3" s="6"/>
      <c r="G3" s="6"/>
      <c r="H3" s="6"/>
      <c r="I3" s="6"/>
      <c r="J3" s="6"/>
      <c r="O3" s="60"/>
      <c r="P3" s="60"/>
      <c r="Q3" s="96" t="s">
        <v>127</v>
      </c>
    </row>
    <row r="4" ht="15.75" customHeight="1" spans="1:17">
      <c r="A4" s="9" t="s">
        <v>292</v>
      </c>
      <c r="B4" s="64" t="s">
        <v>293</v>
      </c>
      <c r="C4" s="64" t="s">
        <v>294</v>
      </c>
      <c r="D4" s="64" t="s">
        <v>295</v>
      </c>
      <c r="E4" s="64" t="s">
        <v>296</v>
      </c>
      <c r="F4" s="64" t="s">
        <v>297</v>
      </c>
      <c r="G4" s="65" t="s">
        <v>143</v>
      </c>
      <c r="H4" s="65"/>
      <c r="I4" s="65"/>
      <c r="J4" s="65"/>
      <c r="K4" s="66"/>
      <c r="L4" s="65"/>
      <c r="M4" s="65"/>
      <c r="N4" s="65"/>
      <c r="O4" s="81"/>
      <c r="P4" s="66"/>
      <c r="Q4" s="82"/>
    </row>
    <row r="5" ht="17.25" customHeight="1" spans="1:17">
      <c r="A5" s="14"/>
      <c r="B5" s="67"/>
      <c r="C5" s="67"/>
      <c r="D5" s="67"/>
      <c r="E5" s="67"/>
      <c r="F5" s="67"/>
      <c r="G5" s="67" t="s">
        <v>31</v>
      </c>
      <c r="H5" s="67" t="s">
        <v>34</v>
      </c>
      <c r="I5" s="67" t="s">
        <v>298</v>
      </c>
      <c r="J5" s="67" t="s">
        <v>299</v>
      </c>
      <c r="K5" s="68" t="s">
        <v>300</v>
      </c>
      <c r="L5" s="83" t="s">
        <v>301</v>
      </c>
      <c r="M5" s="83"/>
      <c r="N5" s="83"/>
      <c r="O5" s="84"/>
      <c r="P5" s="85"/>
      <c r="Q5" s="69"/>
    </row>
    <row r="6" ht="54" customHeight="1" spans="1:17">
      <c r="A6" s="17"/>
      <c r="B6" s="69"/>
      <c r="C6" s="69"/>
      <c r="D6" s="69"/>
      <c r="E6" s="69"/>
      <c r="F6" s="69"/>
      <c r="G6" s="69"/>
      <c r="H6" s="69" t="s">
        <v>33</v>
      </c>
      <c r="I6" s="69"/>
      <c r="J6" s="69"/>
      <c r="K6" s="70"/>
      <c r="L6" s="69" t="s">
        <v>33</v>
      </c>
      <c r="M6" s="69" t="s">
        <v>44</v>
      </c>
      <c r="N6" s="69" t="s">
        <v>150</v>
      </c>
      <c r="O6" s="86" t="s">
        <v>40</v>
      </c>
      <c r="P6" s="70" t="s">
        <v>41</v>
      </c>
      <c r="Q6" s="69" t="s">
        <v>42</v>
      </c>
    </row>
    <row r="7" ht="15" customHeight="1" spans="1:17">
      <c r="A7" s="18">
        <v>1</v>
      </c>
      <c r="B7" s="89">
        <v>2</v>
      </c>
      <c r="C7" s="89">
        <v>3</v>
      </c>
      <c r="D7" s="89">
        <v>4</v>
      </c>
      <c r="E7" s="89">
        <v>5</v>
      </c>
      <c r="F7" s="89">
        <v>6</v>
      </c>
      <c r="G7" s="90">
        <v>7</v>
      </c>
      <c r="H7" s="90">
        <v>8</v>
      </c>
      <c r="I7" s="90">
        <v>9</v>
      </c>
      <c r="J7" s="90">
        <v>10</v>
      </c>
      <c r="K7" s="90">
        <v>11</v>
      </c>
      <c r="L7" s="90">
        <v>12</v>
      </c>
      <c r="M7" s="90">
        <v>13</v>
      </c>
      <c r="N7" s="90">
        <v>14</v>
      </c>
      <c r="O7" s="90">
        <v>15</v>
      </c>
      <c r="P7" s="90">
        <v>16</v>
      </c>
      <c r="Q7" s="90">
        <v>17</v>
      </c>
    </row>
    <row r="8" ht="21" customHeight="1" spans="1:17">
      <c r="A8" s="71" t="s">
        <v>46</v>
      </c>
      <c r="B8" s="72"/>
      <c r="C8" s="72"/>
      <c r="D8" s="72"/>
      <c r="E8" s="91"/>
      <c r="F8" s="22">
        <v>24400</v>
      </c>
      <c r="G8" s="22">
        <v>24400</v>
      </c>
      <c r="H8" s="22">
        <v>24400</v>
      </c>
      <c r="I8" s="22"/>
      <c r="J8" s="22"/>
      <c r="K8" s="22"/>
      <c r="L8" s="22"/>
      <c r="M8" s="22"/>
      <c r="N8" s="22"/>
      <c r="O8" s="22"/>
      <c r="P8" s="22"/>
      <c r="Q8" s="22"/>
    </row>
    <row r="9" ht="21" customHeight="1" spans="1:17">
      <c r="A9" s="92" t="s">
        <v>204</v>
      </c>
      <c r="B9" s="72" t="s">
        <v>302</v>
      </c>
      <c r="C9" s="72" t="s">
        <v>303</v>
      </c>
      <c r="D9" s="93" t="s">
        <v>304</v>
      </c>
      <c r="E9" s="94">
        <v>4</v>
      </c>
      <c r="F9" s="22">
        <v>8800</v>
      </c>
      <c r="G9" s="22">
        <v>8800</v>
      </c>
      <c r="H9" s="22">
        <v>8800</v>
      </c>
      <c r="I9" s="22"/>
      <c r="J9" s="22"/>
      <c r="K9" s="22"/>
      <c r="L9" s="22"/>
      <c r="M9" s="22"/>
      <c r="N9" s="22"/>
      <c r="O9" s="22"/>
      <c r="P9" s="22"/>
      <c r="Q9" s="22"/>
    </row>
    <row r="10" ht="21" customHeight="1" spans="1:17">
      <c r="A10" s="92" t="s">
        <v>204</v>
      </c>
      <c r="B10" s="72" t="s">
        <v>305</v>
      </c>
      <c r="C10" s="72" t="s">
        <v>306</v>
      </c>
      <c r="D10" s="93" t="s">
        <v>307</v>
      </c>
      <c r="E10" s="94">
        <v>2</v>
      </c>
      <c r="F10" s="22">
        <v>12000</v>
      </c>
      <c r="G10" s="22">
        <v>12000</v>
      </c>
      <c r="H10" s="22">
        <v>12000</v>
      </c>
      <c r="I10" s="22"/>
      <c r="J10" s="22"/>
      <c r="K10" s="22"/>
      <c r="L10" s="22"/>
      <c r="M10" s="22"/>
      <c r="N10" s="22"/>
      <c r="O10" s="22"/>
      <c r="P10" s="22"/>
      <c r="Q10" s="22"/>
    </row>
    <row r="11" ht="21" customHeight="1" spans="1:17">
      <c r="A11" s="92" t="s">
        <v>204</v>
      </c>
      <c r="B11" s="72" t="s">
        <v>308</v>
      </c>
      <c r="C11" s="72" t="s">
        <v>309</v>
      </c>
      <c r="D11" s="93" t="s">
        <v>304</v>
      </c>
      <c r="E11" s="94">
        <v>8</v>
      </c>
      <c r="F11" s="22">
        <v>1600</v>
      </c>
      <c r="G11" s="22">
        <v>1600</v>
      </c>
      <c r="H11" s="22">
        <v>1600</v>
      </c>
      <c r="I11" s="22"/>
      <c r="J11" s="22"/>
      <c r="K11" s="22"/>
      <c r="L11" s="22"/>
      <c r="M11" s="22"/>
      <c r="N11" s="22"/>
      <c r="O11" s="22"/>
      <c r="P11" s="22"/>
      <c r="Q11" s="22"/>
    </row>
    <row r="12" ht="21" customHeight="1" spans="1:17">
      <c r="A12" s="92" t="s">
        <v>177</v>
      </c>
      <c r="B12" s="72" t="s">
        <v>310</v>
      </c>
      <c r="C12" s="72" t="s">
        <v>311</v>
      </c>
      <c r="D12" s="93" t="s">
        <v>312</v>
      </c>
      <c r="E12" s="94">
        <v>2</v>
      </c>
      <c r="F12" s="22">
        <v>400</v>
      </c>
      <c r="G12" s="22">
        <v>400</v>
      </c>
      <c r="H12" s="22">
        <v>400</v>
      </c>
      <c r="I12" s="22"/>
      <c r="J12" s="22"/>
      <c r="K12" s="22"/>
      <c r="L12" s="22"/>
      <c r="M12" s="22"/>
      <c r="N12" s="22"/>
      <c r="O12" s="22"/>
      <c r="P12" s="22"/>
      <c r="Q12" s="22"/>
    </row>
    <row r="13" ht="21" customHeight="1" spans="1:17">
      <c r="A13" s="92" t="s">
        <v>177</v>
      </c>
      <c r="B13" s="72" t="s">
        <v>313</v>
      </c>
      <c r="C13" s="72" t="s">
        <v>311</v>
      </c>
      <c r="D13" s="93" t="s">
        <v>314</v>
      </c>
      <c r="E13" s="94">
        <v>8</v>
      </c>
      <c r="F13" s="22">
        <v>1600</v>
      </c>
      <c r="G13" s="22">
        <v>1600</v>
      </c>
      <c r="H13" s="22">
        <v>1600</v>
      </c>
      <c r="I13" s="22"/>
      <c r="J13" s="22"/>
      <c r="K13" s="22"/>
      <c r="L13" s="22"/>
      <c r="M13" s="22"/>
      <c r="N13" s="22"/>
      <c r="O13" s="22"/>
      <c r="P13" s="22"/>
      <c r="Q13" s="22"/>
    </row>
    <row r="14" ht="21" customHeight="1" spans="1:17">
      <c r="A14" s="74" t="s">
        <v>102</v>
      </c>
      <c r="B14" s="75"/>
      <c r="C14" s="75"/>
      <c r="D14" s="75"/>
      <c r="E14" s="91"/>
      <c r="F14" s="22">
        <v>24400</v>
      </c>
      <c r="G14" s="22">
        <v>24400</v>
      </c>
      <c r="H14" s="22">
        <v>24400</v>
      </c>
      <c r="I14" s="22"/>
      <c r="J14" s="22"/>
      <c r="K14" s="22"/>
      <c r="L14" s="22"/>
      <c r="M14" s="22"/>
      <c r="N14" s="22"/>
      <c r="O14" s="22"/>
      <c r="P14" s="22"/>
      <c r="Q14" s="22"/>
    </row>
  </sheetData>
  <mergeCells count="16">
    <mergeCell ref="A2:Q2"/>
    <mergeCell ref="A3:F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scale="4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0"/>
  <sheetViews>
    <sheetView showZeros="0" workbookViewId="0">
      <selection activeCell="A2" sqref="A2:N2"/>
    </sheetView>
  </sheetViews>
  <sheetFormatPr defaultColWidth="9.14166666666667" defaultRowHeight="14.25" customHeight="1"/>
  <cols>
    <col min="1" max="1" width="31.425" customWidth="1"/>
    <col min="2" max="2" width="21.7166666666667" customWidth="1"/>
    <col min="3" max="3" width="26.7166666666667" customWidth="1"/>
    <col min="4" max="14" width="16.6" customWidth="1"/>
  </cols>
  <sheetData>
    <row r="1" ht="13.5" customHeight="1" spans="1:14">
      <c r="A1" s="57"/>
      <c r="B1" s="57"/>
      <c r="C1" s="57"/>
      <c r="D1" s="57"/>
      <c r="E1" s="57"/>
      <c r="F1" s="57"/>
      <c r="G1" s="57"/>
      <c r="H1" s="61"/>
      <c r="I1" s="57"/>
      <c r="J1" s="57"/>
      <c r="K1" s="57"/>
      <c r="L1" s="51"/>
      <c r="M1" s="77"/>
      <c r="N1" s="78" t="s">
        <v>315</v>
      </c>
    </row>
    <row r="2" ht="27.75" customHeight="1" spans="1:14">
      <c r="A2" s="53" t="s">
        <v>316</v>
      </c>
      <c r="B2" s="62"/>
      <c r="C2" s="62"/>
      <c r="D2" s="62"/>
      <c r="E2" s="62"/>
      <c r="F2" s="62"/>
      <c r="G2" s="62"/>
      <c r="H2" s="63"/>
      <c r="I2" s="62"/>
      <c r="J2" s="62"/>
      <c r="K2" s="62"/>
      <c r="L2" s="43"/>
      <c r="M2" s="63"/>
      <c r="N2" s="62"/>
    </row>
    <row r="3" ht="18.75" customHeight="1" spans="1:14">
      <c r="A3" s="54" t="str">
        <f>"单位名称："&amp;"云南省少数民族古籍整理出版规划办公室"</f>
        <v>单位名称：云南省少数民族古籍整理出版规划办公室</v>
      </c>
      <c r="B3" s="55"/>
      <c r="C3" s="55"/>
      <c r="D3" s="55"/>
      <c r="E3" s="55"/>
      <c r="F3" s="55"/>
      <c r="G3" s="55"/>
      <c r="H3" s="61"/>
      <c r="I3" s="57"/>
      <c r="J3" s="57"/>
      <c r="K3" s="57"/>
      <c r="L3" s="60"/>
      <c r="M3" s="79"/>
      <c r="N3" s="80" t="s">
        <v>127</v>
      </c>
    </row>
    <row r="4" ht="15.75" customHeight="1" spans="1:14">
      <c r="A4" s="9" t="s">
        <v>292</v>
      </c>
      <c r="B4" s="64" t="s">
        <v>317</v>
      </c>
      <c r="C4" s="64" t="s">
        <v>318</v>
      </c>
      <c r="D4" s="65" t="s">
        <v>143</v>
      </c>
      <c r="E4" s="65"/>
      <c r="F4" s="65"/>
      <c r="G4" s="65"/>
      <c r="H4" s="66"/>
      <c r="I4" s="65"/>
      <c r="J4" s="65"/>
      <c r="K4" s="65"/>
      <c r="L4" s="81"/>
      <c r="M4" s="66"/>
      <c r="N4" s="82"/>
    </row>
    <row r="5" ht="17.25" customHeight="1" spans="1:14">
      <c r="A5" s="14"/>
      <c r="B5" s="67"/>
      <c r="C5" s="67"/>
      <c r="D5" s="67" t="s">
        <v>31</v>
      </c>
      <c r="E5" s="67" t="s">
        <v>34</v>
      </c>
      <c r="F5" s="67" t="s">
        <v>298</v>
      </c>
      <c r="G5" s="67" t="s">
        <v>299</v>
      </c>
      <c r="H5" s="68" t="s">
        <v>300</v>
      </c>
      <c r="I5" s="83" t="s">
        <v>301</v>
      </c>
      <c r="J5" s="83"/>
      <c r="K5" s="83"/>
      <c r="L5" s="84"/>
      <c r="M5" s="85"/>
      <c r="N5" s="69"/>
    </row>
    <row r="6" ht="54" customHeight="1" spans="1:14">
      <c r="A6" s="17"/>
      <c r="B6" s="69"/>
      <c r="C6" s="69"/>
      <c r="D6" s="69"/>
      <c r="E6" s="69"/>
      <c r="F6" s="69"/>
      <c r="G6" s="69"/>
      <c r="H6" s="70"/>
      <c r="I6" s="69" t="s">
        <v>33</v>
      </c>
      <c r="J6" s="69" t="s">
        <v>44</v>
      </c>
      <c r="K6" s="69" t="s">
        <v>150</v>
      </c>
      <c r="L6" s="86" t="s">
        <v>40</v>
      </c>
      <c r="M6" s="70" t="s">
        <v>41</v>
      </c>
      <c r="N6" s="69" t="s">
        <v>42</v>
      </c>
    </row>
    <row r="7" ht="15" customHeight="1" spans="1:14">
      <c r="A7" s="17">
        <v>1</v>
      </c>
      <c r="B7" s="69">
        <v>2</v>
      </c>
      <c r="C7" s="69">
        <v>3</v>
      </c>
      <c r="D7" s="70">
        <v>4</v>
      </c>
      <c r="E7" s="70">
        <v>5</v>
      </c>
      <c r="F7" s="70">
        <v>6</v>
      </c>
      <c r="G7" s="70">
        <v>7</v>
      </c>
      <c r="H7" s="70">
        <v>8</v>
      </c>
      <c r="I7" s="70">
        <v>9</v>
      </c>
      <c r="J7" s="70">
        <v>10</v>
      </c>
      <c r="K7" s="70">
        <v>11</v>
      </c>
      <c r="L7" s="70">
        <v>12</v>
      </c>
      <c r="M7" s="70">
        <v>13</v>
      </c>
      <c r="N7" s="70">
        <v>14</v>
      </c>
    </row>
    <row r="8" ht="21" customHeight="1" spans="1:14">
      <c r="A8" s="71"/>
      <c r="B8" s="72"/>
      <c r="C8" s="72"/>
      <c r="D8" s="73"/>
      <c r="E8" s="73"/>
      <c r="F8" s="73"/>
      <c r="G8" s="73"/>
      <c r="H8" s="73"/>
      <c r="I8" s="73"/>
      <c r="J8" s="73"/>
      <c r="K8" s="73"/>
      <c r="L8" s="87"/>
      <c r="M8" s="73"/>
      <c r="N8" s="73"/>
    </row>
    <row r="9" ht="21" customHeight="1" spans="1:14">
      <c r="A9" s="71"/>
      <c r="B9" s="72"/>
      <c r="C9" s="72"/>
      <c r="D9" s="73"/>
      <c r="E9" s="73"/>
      <c r="F9" s="73"/>
      <c r="G9" s="73"/>
      <c r="H9" s="73"/>
      <c r="I9" s="73"/>
      <c r="J9" s="73"/>
      <c r="K9" s="73"/>
      <c r="L9" s="87"/>
      <c r="M9" s="73"/>
      <c r="N9" s="73"/>
    </row>
    <row r="10" ht="21" customHeight="1" spans="1:14">
      <c r="A10" s="74" t="s">
        <v>102</v>
      </c>
      <c r="B10" s="75"/>
      <c r="C10" s="76"/>
      <c r="D10" s="73"/>
      <c r="E10" s="73"/>
      <c r="F10" s="73"/>
      <c r="G10" s="73"/>
      <c r="H10" s="73"/>
      <c r="I10" s="73"/>
      <c r="J10" s="73"/>
      <c r="K10" s="73"/>
      <c r="L10" s="87"/>
      <c r="M10" s="73"/>
      <c r="N10" s="73"/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scale="5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8"/>
  <sheetViews>
    <sheetView showZeros="0" workbookViewId="0">
      <selection activeCell="A1" sqref="A1"/>
    </sheetView>
  </sheetViews>
  <sheetFormatPr defaultColWidth="9.14166666666667" defaultRowHeight="14.25" customHeight="1" outlineLevelRow="7"/>
  <cols>
    <col min="1" max="1" width="42.025" customWidth="1"/>
    <col min="2" max="15" width="17.175" customWidth="1"/>
    <col min="16" max="23" width="17.025" customWidth="1"/>
  </cols>
  <sheetData>
    <row r="1" ht="13.5" customHeight="1" spans="4:23">
      <c r="D1" s="52"/>
      <c r="W1" s="51" t="s">
        <v>319</v>
      </c>
    </row>
    <row r="2" ht="27.75" customHeight="1" spans="1:23">
      <c r="A2" s="53" t="s">
        <v>320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8" customHeight="1" spans="1:23">
      <c r="A3" s="54" t="str">
        <f>"单位名称："&amp;"云南省少数民族古籍整理出版规划办公室"</f>
        <v>单位名称：云南省少数民族古籍整理出版规划办公室</v>
      </c>
      <c r="B3" s="55"/>
      <c r="C3" s="55"/>
      <c r="D3" s="56"/>
      <c r="E3" s="57"/>
      <c r="F3" s="57"/>
      <c r="G3" s="57"/>
      <c r="H3" s="57"/>
      <c r="I3" s="57"/>
      <c r="W3" s="60" t="s">
        <v>127</v>
      </c>
    </row>
    <row r="4" ht="19.5" customHeight="1" spans="1:23">
      <c r="A4" s="15" t="s">
        <v>321</v>
      </c>
      <c r="B4" s="10" t="s">
        <v>143</v>
      </c>
      <c r="C4" s="11"/>
      <c r="D4" s="11"/>
      <c r="E4" s="10" t="s">
        <v>322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ht="40.5" customHeight="1" spans="1:23">
      <c r="A5" s="18"/>
      <c r="B5" s="28" t="s">
        <v>31</v>
      </c>
      <c r="C5" s="9" t="s">
        <v>34</v>
      </c>
      <c r="D5" s="58" t="s">
        <v>323</v>
      </c>
      <c r="E5" s="59" t="s">
        <v>324</v>
      </c>
      <c r="F5" s="59" t="s">
        <v>325</v>
      </c>
      <c r="G5" s="59" t="s">
        <v>326</v>
      </c>
      <c r="H5" s="59" t="s">
        <v>327</v>
      </c>
      <c r="I5" s="59" t="s">
        <v>328</v>
      </c>
      <c r="J5" s="59" t="s">
        <v>329</v>
      </c>
      <c r="K5" s="59" t="s">
        <v>330</v>
      </c>
      <c r="L5" s="59" t="s">
        <v>331</v>
      </c>
      <c r="M5" s="59" t="s">
        <v>332</v>
      </c>
      <c r="N5" s="59" t="s">
        <v>333</v>
      </c>
      <c r="O5" s="59" t="s">
        <v>334</v>
      </c>
      <c r="P5" s="59" t="s">
        <v>335</v>
      </c>
      <c r="Q5" s="59" t="s">
        <v>336</v>
      </c>
      <c r="R5" s="59" t="s">
        <v>337</v>
      </c>
      <c r="S5" s="59" t="s">
        <v>338</v>
      </c>
      <c r="T5" s="59" t="s">
        <v>339</v>
      </c>
      <c r="U5" s="59" t="s">
        <v>340</v>
      </c>
      <c r="V5" s="59" t="s">
        <v>341</v>
      </c>
      <c r="W5" s="59" t="s">
        <v>342</v>
      </c>
    </row>
    <row r="6" ht="19.5" customHeight="1" spans="1:23">
      <c r="A6" s="59">
        <v>1</v>
      </c>
      <c r="B6" s="59">
        <v>2</v>
      </c>
      <c r="C6" s="59">
        <v>3</v>
      </c>
      <c r="D6" s="10">
        <v>4</v>
      </c>
      <c r="E6" s="59">
        <v>5</v>
      </c>
      <c r="F6" s="59">
        <v>6</v>
      </c>
      <c r="G6" s="59">
        <v>7</v>
      </c>
      <c r="H6" s="10">
        <v>8</v>
      </c>
      <c r="I6" s="59">
        <v>9</v>
      </c>
      <c r="J6" s="59">
        <v>10</v>
      </c>
      <c r="K6" s="59">
        <v>11</v>
      </c>
      <c r="L6" s="10">
        <v>12</v>
      </c>
      <c r="M6" s="59">
        <v>13</v>
      </c>
      <c r="N6" s="59">
        <v>14</v>
      </c>
      <c r="O6" s="59">
        <v>15</v>
      </c>
      <c r="P6" s="10">
        <v>16</v>
      </c>
      <c r="Q6" s="59">
        <v>17</v>
      </c>
      <c r="R6" s="59">
        <v>18</v>
      </c>
      <c r="S6" s="59">
        <v>19</v>
      </c>
      <c r="T6" s="10">
        <v>20</v>
      </c>
      <c r="U6" s="10">
        <v>21</v>
      </c>
      <c r="V6" s="10">
        <v>22</v>
      </c>
      <c r="W6" s="59">
        <v>23</v>
      </c>
    </row>
    <row r="7" ht="28.4" customHeight="1" spans="1:23">
      <c r="A7" s="29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ht="29.9" customHeight="1" spans="1:23">
      <c r="A8" s="29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</sheetData>
  <mergeCells count="5">
    <mergeCell ref="A2:W2"/>
    <mergeCell ref="A3:I3"/>
    <mergeCell ref="B4:D4"/>
    <mergeCell ref="E4:W4"/>
    <mergeCell ref="A4:A5"/>
  </mergeCells>
  <pageMargins left="0.75" right="0.75" top="1" bottom="1" header="0.5" footer="0.5"/>
  <pageSetup paperSize="9" scale="31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"/>
  <sheetViews>
    <sheetView showZeros="0" workbookViewId="0">
      <selection activeCell="A1" sqref="A1 A1 A1 A1 A1 A1 A1 A1 A1 A1"/>
    </sheetView>
  </sheetViews>
  <sheetFormatPr defaultColWidth="9.14166666666667" defaultRowHeight="12" customHeight="1" outlineLevelRow="6"/>
  <cols>
    <col min="1" max="1" width="34.275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75" customWidth="1"/>
    <col min="7" max="7" width="14.8833333333333" customWidth="1"/>
    <col min="8" max="8" width="10.8833333333333" customWidth="1"/>
    <col min="9" max="9" width="13.425" customWidth="1"/>
    <col min="10" max="10" width="32.025" customWidth="1"/>
  </cols>
  <sheetData>
    <row r="1" customHeight="1" spans="10:10">
      <c r="J1" s="51" t="s">
        <v>343</v>
      </c>
    </row>
    <row r="2" ht="28.5" customHeight="1" spans="1:10">
      <c r="A2" s="42" t="s">
        <v>344</v>
      </c>
      <c r="B2" s="27"/>
      <c r="C2" s="27"/>
      <c r="D2" s="27"/>
      <c r="E2" s="27"/>
      <c r="F2" s="43"/>
      <c r="G2" s="27"/>
      <c r="H2" s="43"/>
      <c r="I2" s="43"/>
      <c r="J2" s="27"/>
    </row>
    <row r="3" ht="17.25" customHeight="1" spans="1:1">
      <c r="A3" s="4" t="str">
        <f>"单位名称："&amp;"云南省少数民族古籍整理出版规划办公室"</f>
        <v>单位名称：云南省少数民族古籍整理出版规划办公室</v>
      </c>
    </row>
    <row r="4" ht="44.25" customHeight="1" spans="1:10">
      <c r="A4" s="44" t="s">
        <v>222</v>
      </c>
      <c r="B4" s="44" t="s">
        <v>223</v>
      </c>
      <c r="C4" s="44" t="s">
        <v>224</v>
      </c>
      <c r="D4" s="44" t="s">
        <v>225</v>
      </c>
      <c r="E4" s="44" t="s">
        <v>226</v>
      </c>
      <c r="F4" s="45" t="s">
        <v>227</v>
      </c>
      <c r="G4" s="44" t="s">
        <v>228</v>
      </c>
      <c r="H4" s="45" t="s">
        <v>229</v>
      </c>
      <c r="I4" s="45" t="s">
        <v>230</v>
      </c>
      <c r="J4" s="44" t="s">
        <v>231</v>
      </c>
    </row>
    <row r="5" ht="14.25" customHeight="1" spans="1:10">
      <c r="A5" s="44">
        <v>1</v>
      </c>
      <c r="B5" s="44">
        <v>2</v>
      </c>
      <c r="C5" s="44">
        <v>3</v>
      </c>
      <c r="D5" s="44">
        <v>4</v>
      </c>
      <c r="E5" s="44">
        <v>5</v>
      </c>
      <c r="F5" s="45">
        <v>6</v>
      </c>
      <c r="G5" s="44">
        <v>7</v>
      </c>
      <c r="H5" s="45">
        <v>8</v>
      </c>
      <c r="I5" s="45">
        <v>9</v>
      </c>
      <c r="J5" s="44">
        <v>10</v>
      </c>
    </row>
    <row r="6" ht="42" customHeight="1" spans="1:10">
      <c r="A6" s="46"/>
      <c r="B6" s="47"/>
      <c r="C6" s="47"/>
      <c r="D6" s="47"/>
      <c r="E6" s="48"/>
      <c r="F6" s="49"/>
      <c r="G6" s="48"/>
      <c r="H6" s="49"/>
      <c r="I6" s="49"/>
      <c r="J6" s="48"/>
    </row>
    <row r="7" ht="42" customHeight="1" spans="1:10">
      <c r="A7" s="46"/>
      <c r="B7" s="50"/>
      <c r="C7" s="50"/>
      <c r="D7" s="50"/>
      <c r="E7" s="46"/>
      <c r="F7" s="50"/>
      <c r="G7" s="46"/>
      <c r="H7" s="50"/>
      <c r="I7" s="50"/>
      <c r="J7" s="46"/>
    </row>
  </sheetData>
  <mergeCells count="2">
    <mergeCell ref="A2:J2"/>
    <mergeCell ref="A3:H3"/>
  </mergeCells>
  <pageMargins left="0.75" right="0.75" top="1" bottom="1" header="0.5" footer="0.5"/>
  <pageSetup paperSize="9" scale="65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A1" sqref="A1"/>
    </sheetView>
  </sheetViews>
  <sheetFormatPr defaultColWidth="8.85" defaultRowHeight="15" customHeight="1" outlineLevelCol="7"/>
  <cols>
    <col min="1" max="1" width="36.025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ht="18.75" customHeight="1" spans="1:8">
      <c r="A1" s="34"/>
      <c r="B1" s="34"/>
      <c r="C1" s="34"/>
      <c r="D1" s="34"/>
      <c r="E1" s="34"/>
      <c r="F1" s="34"/>
      <c r="G1" s="34"/>
      <c r="H1" s="35" t="s">
        <v>345</v>
      </c>
    </row>
    <row r="2" ht="30.65" customHeight="1" spans="1:8">
      <c r="A2" s="36" t="s">
        <v>346</v>
      </c>
      <c r="B2" s="36"/>
      <c r="C2" s="36"/>
      <c r="D2" s="36"/>
      <c r="E2" s="36"/>
      <c r="F2" s="36"/>
      <c r="G2" s="36"/>
      <c r="H2" s="36"/>
    </row>
    <row r="3" ht="18.75" customHeight="1" spans="1:8">
      <c r="A3" s="34" t="str">
        <f>"单位名称："&amp;"云南省少数民族古籍整理出版规划办公室"</f>
        <v>单位名称：云南省少数民族古籍整理出版规划办公室</v>
      </c>
      <c r="B3" s="34"/>
      <c r="C3" s="34"/>
      <c r="D3" s="34"/>
      <c r="E3" s="34"/>
      <c r="F3" s="34"/>
      <c r="G3" s="34"/>
      <c r="H3" s="34"/>
    </row>
    <row r="4" ht="18.75" customHeight="1" spans="1:8">
      <c r="A4" s="37" t="s">
        <v>136</v>
      </c>
      <c r="B4" s="37" t="s">
        <v>347</v>
      </c>
      <c r="C4" s="37" t="s">
        <v>348</v>
      </c>
      <c r="D4" s="37" t="s">
        <v>349</v>
      </c>
      <c r="E4" s="37" t="s">
        <v>350</v>
      </c>
      <c r="F4" s="37" t="s">
        <v>351</v>
      </c>
      <c r="G4" s="37"/>
      <c r="H4" s="37"/>
    </row>
    <row r="5" ht="18.75" customHeight="1" spans="1:8">
      <c r="A5" s="37"/>
      <c r="B5" s="37"/>
      <c r="C5" s="37"/>
      <c r="D5" s="37"/>
      <c r="E5" s="37"/>
      <c r="F5" s="37" t="s">
        <v>296</v>
      </c>
      <c r="G5" s="37" t="s">
        <v>352</v>
      </c>
      <c r="H5" s="37" t="s">
        <v>353</v>
      </c>
    </row>
    <row r="6" ht="18.75" customHeight="1" spans="1:8">
      <c r="A6" s="38" t="s">
        <v>119</v>
      </c>
      <c r="B6" s="38" t="s">
        <v>120</v>
      </c>
      <c r="C6" s="38" t="s">
        <v>121</v>
      </c>
      <c r="D6" s="38" t="s">
        <v>122</v>
      </c>
      <c r="E6" s="38" t="s">
        <v>123</v>
      </c>
      <c r="F6" s="38" t="s">
        <v>124</v>
      </c>
      <c r="G6" s="38" t="s">
        <v>354</v>
      </c>
      <c r="H6" s="38" t="s">
        <v>355</v>
      </c>
    </row>
    <row r="7" ht="29.9" customHeight="1" spans="1:8">
      <c r="A7" s="39" t="s">
        <v>46</v>
      </c>
      <c r="B7" s="39" t="s">
        <v>356</v>
      </c>
      <c r="C7" s="39" t="s">
        <v>306</v>
      </c>
      <c r="D7" s="39" t="s">
        <v>357</v>
      </c>
      <c r="E7" s="37" t="s">
        <v>307</v>
      </c>
      <c r="F7" s="40">
        <v>2</v>
      </c>
      <c r="G7" s="41">
        <v>6000</v>
      </c>
      <c r="H7" s="41">
        <v>12000</v>
      </c>
    </row>
    <row r="8" ht="29.9" customHeight="1" spans="1:8">
      <c r="A8" s="39" t="s">
        <v>46</v>
      </c>
      <c r="B8" s="39" t="s">
        <v>356</v>
      </c>
      <c r="C8" s="39" t="s">
        <v>358</v>
      </c>
      <c r="D8" s="39" t="s">
        <v>359</v>
      </c>
      <c r="E8" s="37" t="s">
        <v>304</v>
      </c>
      <c r="F8" s="40">
        <v>10</v>
      </c>
      <c r="G8" s="41">
        <v>700</v>
      </c>
      <c r="H8" s="41">
        <v>7000</v>
      </c>
    </row>
    <row r="9" ht="29.9" customHeight="1" spans="1:8">
      <c r="A9" s="39" t="s">
        <v>46</v>
      </c>
      <c r="B9" s="39" t="s">
        <v>356</v>
      </c>
      <c r="C9" s="39" t="s">
        <v>309</v>
      </c>
      <c r="D9" s="39" t="s">
        <v>360</v>
      </c>
      <c r="E9" s="37" t="s">
        <v>304</v>
      </c>
      <c r="F9" s="40">
        <v>8</v>
      </c>
      <c r="G9" s="41">
        <v>200</v>
      </c>
      <c r="H9" s="41">
        <v>1600</v>
      </c>
    </row>
    <row r="10" ht="29.9" customHeight="1" spans="1:8">
      <c r="A10" s="39" t="s">
        <v>46</v>
      </c>
      <c r="B10" s="39" t="s">
        <v>356</v>
      </c>
      <c r="C10" s="39" t="s">
        <v>303</v>
      </c>
      <c r="D10" s="39" t="s">
        <v>361</v>
      </c>
      <c r="E10" s="37" t="s">
        <v>304</v>
      </c>
      <c r="F10" s="40">
        <v>4</v>
      </c>
      <c r="G10" s="41">
        <v>2200</v>
      </c>
      <c r="H10" s="41">
        <v>8800</v>
      </c>
    </row>
    <row r="11" ht="20.15" customHeight="1" spans="1:8">
      <c r="A11" s="37" t="s">
        <v>31</v>
      </c>
      <c r="B11" s="37"/>
      <c r="C11" s="37"/>
      <c r="D11" s="37"/>
      <c r="E11" s="37"/>
      <c r="F11" s="40">
        <v>24</v>
      </c>
      <c r="G11" s="41"/>
      <c r="H11" s="41">
        <v>29400</v>
      </c>
    </row>
  </sheetData>
  <mergeCells count="8">
    <mergeCell ref="A2:H2"/>
    <mergeCell ref="F4:H4"/>
    <mergeCell ref="A11:E11"/>
    <mergeCell ref="A4:A5"/>
    <mergeCell ref="B4:B5"/>
    <mergeCell ref="C4:C5"/>
    <mergeCell ref="D4:D5"/>
    <mergeCell ref="E4:E5"/>
  </mergeCells>
  <pageMargins left="0.75" right="0.75" top="1" bottom="1" header="0.5" footer="0.5"/>
  <pageSetup paperSize="9" scale="65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workbookViewId="0">
      <selection activeCell="A10" sqref="A10:G10"/>
    </sheetView>
  </sheetViews>
  <sheetFormatPr defaultColWidth="9.14166666666667" defaultRowHeight="14.25" customHeight="1"/>
  <cols>
    <col min="1" max="1" width="16.3166666666667" customWidth="1"/>
    <col min="2" max="2" width="29.025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ht="13.5" customHeight="1" spans="4:11">
      <c r="D1" s="1"/>
      <c r="E1" s="1"/>
      <c r="F1" s="1"/>
      <c r="G1" s="1"/>
      <c r="K1" s="2" t="s">
        <v>362</v>
      </c>
    </row>
    <row r="2" ht="27.75" customHeight="1" spans="1:11">
      <c r="A2" s="27" t="s">
        <v>363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ht="13.5" customHeight="1" spans="1:11">
      <c r="A3" s="4" t="str">
        <f>"单位名称："&amp;"云南省少数民族古籍整理出版规划办公室"</f>
        <v>单位名称：云南省少数民族古籍整理出版规划办公室</v>
      </c>
      <c r="B3" s="5"/>
      <c r="C3" s="5"/>
      <c r="D3" s="5"/>
      <c r="E3" s="5"/>
      <c r="F3" s="5"/>
      <c r="G3" s="5"/>
      <c r="H3" s="6"/>
      <c r="I3" s="6"/>
      <c r="J3" s="6"/>
      <c r="K3" s="7" t="s">
        <v>127</v>
      </c>
    </row>
    <row r="4" ht="21.75" customHeight="1" spans="1:11">
      <c r="A4" s="8" t="s">
        <v>200</v>
      </c>
      <c r="B4" s="8" t="s">
        <v>138</v>
      </c>
      <c r="C4" s="8" t="s">
        <v>201</v>
      </c>
      <c r="D4" s="9" t="s">
        <v>139</v>
      </c>
      <c r="E4" s="9" t="s">
        <v>140</v>
      </c>
      <c r="F4" s="9" t="s">
        <v>141</v>
      </c>
      <c r="G4" s="9" t="s">
        <v>142</v>
      </c>
      <c r="H4" s="15" t="s">
        <v>31</v>
      </c>
      <c r="I4" s="10" t="s">
        <v>364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34</v>
      </c>
      <c r="J5" s="9" t="s">
        <v>35</v>
      </c>
      <c r="K5" s="9" t="s">
        <v>36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33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3">
        <v>10</v>
      </c>
      <c r="K7" s="33">
        <v>11</v>
      </c>
    </row>
    <row r="8" ht="30.65" customHeight="1" spans="1:11">
      <c r="A8" s="29"/>
      <c r="B8" s="20"/>
      <c r="C8" s="29"/>
      <c r="D8" s="29"/>
      <c r="E8" s="29"/>
      <c r="F8" s="29"/>
      <c r="G8" s="29"/>
      <c r="H8" s="22"/>
      <c r="I8" s="22"/>
      <c r="J8" s="22"/>
      <c r="K8" s="22"/>
    </row>
    <row r="9" ht="30.65" customHeight="1" spans="1:11">
      <c r="A9" s="20"/>
      <c r="B9" s="20"/>
      <c r="C9" s="20"/>
      <c r="D9" s="20"/>
      <c r="E9" s="20"/>
      <c r="F9" s="20"/>
      <c r="G9" s="20"/>
      <c r="H9" s="22"/>
      <c r="I9" s="22"/>
      <c r="J9" s="22"/>
      <c r="K9" s="22"/>
    </row>
    <row r="10" ht="18.75" customHeight="1" spans="1:11">
      <c r="A10" s="30" t="s">
        <v>102</v>
      </c>
      <c r="B10" s="31"/>
      <c r="C10" s="31"/>
      <c r="D10" s="31"/>
      <c r="E10" s="31"/>
      <c r="F10" s="31"/>
      <c r="G10" s="32"/>
      <c r="H10" s="22"/>
      <c r="I10" s="22"/>
      <c r="J10" s="22"/>
      <c r="K10" s="22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5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A1" sqref="A1 A1 A1 A1 A1 A1 A1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25" customWidth="1"/>
    <col min="5" max="7" width="27.025" customWidth="1"/>
  </cols>
  <sheetData>
    <row r="1" ht="13.5" customHeight="1" spans="4:7">
      <c r="D1" s="1"/>
      <c r="G1" s="2" t="s">
        <v>365</v>
      </c>
    </row>
    <row r="2" ht="27.75" customHeight="1" spans="1:7">
      <c r="A2" s="3" t="s">
        <v>366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"单位名称："&amp;"云南省少数民族古籍整理出版规划办公室"</f>
        <v>单位名称：云南省少数民族古籍整理出版规划办公室</v>
      </c>
      <c r="B3" s="5"/>
      <c r="C3" s="5"/>
      <c r="D3" s="5"/>
      <c r="E3" s="6"/>
      <c r="F3" s="6"/>
      <c r="G3" s="7" t="s">
        <v>127</v>
      </c>
    </row>
    <row r="4" ht="21.75" customHeight="1" spans="1:7">
      <c r="A4" s="8" t="s">
        <v>201</v>
      </c>
      <c r="B4" s="8" t="s">
        <v>200</v>
      </c>
      <c r="C4" s="8" t="s">
        <v>138</v>
      </c>
      <c r="D4" s="9" t="s">
        <v>367</v>
      </c>
      <c r="E4" s="10" t="s">
        <v>34</v>
      </c>
      <c r="F4" s="11"/>
      <c r="G4" s="12"/>
    </row>
    <row r="5" ht="21.75" customHeight="1" spans="1:7">
      <c r="A5" s="13"/>
      <c r="B5" s="13"/>
      <c r="C5" s="13"/>
      <c r="D5" s="14"/>
      <c r="E5" s="15" t="s">
        <v>368</v>
      </c>
      <c r="F5" s="9" t="s">
        <v>369</v>
      </c>
      <c r="G5" s="9" t="s">
        <v>370</v>
      </c>
    </row>
    <row r="6" ht="40.5" customHeight="1" spans="1:7">
      <c r="A6" s="16"/>
      <c r="B6" s="16"/>
      <c r="C6" s="16"/>
      <c r="D6" s="17"/>
      <c r="E6" s="18"/>
      <c r="F6" s="17" t="s">
        <v>33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 t="s">
        <v>46</v>
      </c>
      <c r="B8" s="21"/>
      <c r="C8" s="21"/>
      <c r="D8" s="20"/>
      <c r="E8" s="22">
        <v>694050</v>
      </c>
      <c r="F8" s="22">
        <v>694130</v>
      </c>
      <c r="G8" s="22">
        <v>694050</v>
      </c>
    </row>
    <row r="9" ht="29.9" customHeight="1" spans="1:7">
      <c r="A9" s="20"/>
      <c r="B9" s="20" t="s">
        <v>371</v>
      </c>
      <c r="C9" s="20" t="s">
        <v>215</v>
      </c>
      <c r="D9" s="20" t="s">
        <v>372</v>
      </c>
      <c r="E9" s="22">
        <v>44050</v>
      </c>
      <c r="F9" s="22">
        <v>44050</v>
      </c>
      <c r="G9" s="22">
        <v>44050</v>
      </c>
    </row>
    <row r="10" ht="29.9" customHeight="1" spans="1:7">
      <c r="A10" s="23"/>
      <c r="B10" s="20" t="s">
        <v>373</v>
      </c>
      <c r="C10" s="20" t="s">
        <v>204</v>
      </c>
      <c r="D10" s="20" t="s">
        <v>372</v>
      </c>
      <c r="E10" s="22">
        <v>650000</v>
      </c>
      <c r="F10" s="22">
        <v>650080</v>
      </c>
      <c r="G10" s="22">
        <v>650000</v>
      </c>
    </row>
    <row r="11" ht="18.75" customHeight="1" spans="1:7">
      <c r="A11" s="24" t="s">
        <v>31</v>
      </c>
      <c r="B11" s="25" t="s">
        <v>374</v>
      </c>
      <c r="C11" s="25"/>
      <c r="D11" s="26"/>
      <c r="E11" s="22">
        <v>694050</v>
      </c>
      <c r="F11" s="22">
        <v>694130</v>
      </c>
      <c r="G11" s="22">
        <v>694050</v>
      </c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65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workbookViewId="0">
      <selection activeCell="A1" sqref="A1"/>
    </sheetView>
  </sheetViews>
  <sheetFormatPr defaultColWidth="8" defaultRowHeight="14.25" customHeight="1"/>
  <cols>
    <col min="1" max="1" width="21.1416666666667" customWidth="1"/>
    <col min="2" max="2" width="35.275" customWidth="1"/>
    <col min="3" max="19" width="16.175" customWidth="1"/>
  </cols>
  <sheetData>
    <row r="1" ht="12" customHeight="1" spans="1:18">
      <c r="A1" s="22"/>
      <c r="J1" s="153"/>
      <c r="R1" s="2" t="s">
        <v>27</v>
      </c>
    </row>
    <row r="2" ht="36" customHeight="1" spans="1:19">
      <c r="A2" s="142" t="s">
        <v>28</v>
      </c>
      <c r="B2" s="27"/>
      <c r="C2" s="27"/>
      <c r="D2" s="27"/>
      <c r="E2" s="27"/>
      <c r="F2" s="27"/>
      <c r="G2" s="27"/>
      <c r="H2" s="27"/>
      <c r="I2" s="27"/>
      <c r="J2" s="43"/>
      <c r="K2" s="27"/>
      <c r="L2" s="27"/>
      <c r="M2" s="27"/>
      <c r="N2" s="27"/>
      <c r="O2" s="27"/>
      <c r="P2" s="27"/>
      <c r="Q2" s="27"/>
      <c r="R2" s="27"/>
      <c r="S2" s="27"/>
    </row>
    <row r="3" ht="20.25" customHeight="1" spans="1:19">
      <c r="A3" s="88" t="str">
        <f>"单位名称："&amp;"云南省少数民族古籍整理出版规划办公室"</f>
        <v>单位名称：云南省少数民族古籍整理出版规划办公室</v>
      </c>
      <c r="B3" s="6"/>
      <c r="C3" s="6"/>
      <c r="D3" s="6"/>
      <c r="E3" s="6"/>
      <c r="F3" s="6"/>
      <c r="G3" s="6"/>
      <c r="H3" s="6"/>
      <c r="I3" s="6"/>
      <c r="J3" s="154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43" t="s">
        <v>29</v>
      </c>
      <c r="B4" s="144" t="s">
        <v>30</v>
      </c>
      <c r="C4" s="144" t="s">
        <v>31</v>
      </c>
      <c r="D4" s="145" t="s">
        <v>32</v>
      </c>
      <c r="E4" s="146"/>
      <c r="F4" s="146"/>
      <c r="G4" s="146"/>
      <c r="H4" s="146"/>
      <c r="I4" s="146"/>
      <c r="J4" s="155"/>
      <c r="K4" s="146"/>
      <c r="L4" s="146"/>
      <c r="M4" s="146"/>
      <c r="N4" s="156"/>
      <c r="O4" s="156" t="s">
        <v>20</v>
      </c>
      <c r="P4" s="156"/>
      <c r="Q4" s="156"/>
      <c r="R4" s="156"/>
      <c r="S4" s="156"/>
    </row>
    <row r="5" ht="18" customHeight="1" spans="1:19">
      <c r="A5" s="147"/>
      <c r="B5" s="148"/>
      <c r="C5" s="148"/>
      <c r="D5" s="148" t="s">
        <v>33</v>
      </c>
      <c r="E5" s="148" t="s">
        <v>34</v>
      </c>
      <c r="F5" s="148" t="s">
        <v>35</v>
      </c>
      <c r="G5" s="148" t="s">
        <v>36</v>
      </c>
      <c r="H5" s="148" t="s">
        <v>37</v>
      </c>
      <c r="I5" s="157" t="s">
        <v>38</v>
      </c>
      <c r="J5" s="158"/>
      <c r="K5" s="157" t="s">
        <v>39</v>
      </c>
      <c r="L5" s="157" t="s">
        <v>40</v>
      </c>
      <c r="M5" s="157" t="s">
        <v>41</v>
      </c>
      <c r="N5" s="159" t="s">
        <v>42</v>
      </c>
      <c r="O5" s="160" t="s">
        <v>33</v>
      </c>
      <c r="P5" s="160" t="s">
        <v>34</v>
      </c>
      <c r="Q5" s="160" t="s">
        <v>35</v>
      </c>
      <c r="R5" s="160" t="s">
        <v>36</v>
      </c>
      <c r="S5" s="160" t="s">
        <v>43</v>
      </c>
    </row>
    <row r="6" ht="29.25" customHeight="1" spans="1:19">
      <c r="A6" s="149"/>
      <c r="B6" s="150"/>
      <c r="C6" s="150"/>
      <c r="D6" s="150"/>
      <c r="E6" s="150"/>
      <c r="F6" s="150"/>
      <c r="G6" s="150"/>
      <c r="H6" s="150"/>
      <c r="I6" s="161" t="s">
        <v>33</v>
      </c>
      <c r="J6" s="161" t="s">
        <v>44</v>
      </c>
      <c r="K6" s="161" t="s">
        <v>39</v>
      </c>
      <c r="L6" s="161" t="s">
        <v>40</v>
      </c>
      <c r="M6" s="161" t="s">
        <v>41</v>
      </c>
      <c r="N6" s="161" t="s">
        <v>42</v>
      </c>
      <c r="O6" s="161"/>
      <c r="P6" s="161"/>
      <c r="Q6" s="161"/>
      <c r="R6" s="161"/>
      <c r="S6" s="161"/>
    </row>
    <row r="7" ht="16.5" customHeight="1" spans="1:19">
      <c r="A7" s="126">
        <v>1</v>
      </c>
      <c r="B7" s="19">
        <v>2</v>
      </c>
      <c r="C7" s="19">
        <v>3</v>
      </c>
      <c r="D7" s="19">
        <v>4</v>
      </c>
      <c r="E7" s="126">
        <v>5</v>
      </c>
      <c r="F7" s="19">
        <v>6</v>
      </c>
      <c r="G7" s="19">
        <v>7</v>
      </c>
      <c r="H7" s="126">
        <v>8</v>
      </c>
      <c r="I7" s="19">
        <v>9</v>
      </c>
      <c r="J7" s="33">
        <v>10</v>
      </c>
      <c r="K7" s="33">
        <v>11</v>
      </c>
      <c r="L7" s="162">
        <v>12</v>
      </c>
      <c r="M7" s="33">
        <v>13</v>
      </c>
      <c r="N7" s="33">
        <v>14</v>
      </c>
      <c r="O7" s="33">
        <v>15</v>
      </c>
      <c r="P7" s="33">
        <v>16</v>
      </c>
      <c r="Q7" s="33">
        <v>17</v>
      </c>
      <c r="R7" s="33">
        <v>18</v>
      </c>
      <c r="S7" s="33">
        <v>19</v>
      </c>
    </row>
    <row r="8" ht="31.4" customHeight="1" spans="1:19">
      <c r="A8" s="29" t="s">
        <v>45</v>
      </c>
      <c r="B8" s="29" t="s">
        <v>46</v>
      </c>
      <c r="C8" s="22">
        <v>2955803.99</v>
      </c>
      <c r="D8" s="116">
        <v>2955803.99</v>
      </c>
      <c r="E8" s="87">
        <v>2835803.99</v>
      </c>
      <c r="F8" s="87"/>
      <c r="G8" s="87"/>
      <c r="H8" s="87"/>
      <c r="I8" s="87">
        <v>120000</v>
      </c>
      <c r="J8" s="87"/>
      <c r="K8" s="87"/>
      <c r="L8" s="87"/>
      <c r="M8" s="87"/>
      <c r="N8" s="87">
        <v>120000</v>
      </c>
      <c r="O8" s="87"/>
      <c r="P8" s="87"/>
      <c r="Q8" s="87"/>
      <c r="R8" s="87"/>
      <c r="S8" s="87"/>
    </row>
    <row r="9" ht="16.5" customHeight="1" spans="1:19">
      <c r="A9" s="151" t="s">
        <v>31</v>
      </c>
      <c r="B9" s="152"/>
      <c r="C9" s="116">
        <v>2955803.99</v>
      </c>
      <c r="D9" s="116">
        <v>2955803.99</v>
      </c>
      <c r="E9" s="87">
        <v>2835803.99</v>
      </c>
      <c r="F9" s="87"/>
      <c r="G9" s="87"/>
      <c r="H9" s="87"/>
      <c r="I9" s="87">
        <v>120000</v>
      </c>
      <c r="J9" s="87"/>
      <c r="K9" s="87"/>
      <c r="L9" s="87"/>
      <c r="M9" s="87"/>
      <c r="N9" s="87">
        <v>120000</v>
      </c>
      <c r="O9" s="87"/>
      <c r="P9" s="87"/>
      <c r="Q9" s="87"/>
      <c r="R9" s="87"/>
      <c r="S9" s="87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3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9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4.275" customWidth="1"/>
    <col min="2" max="2" width="32.575" customWidth="1"/>
    <col min="3" max="6" width="18.85" customWidth="1"/>
    <col min="7" max="7" width="21.275" customWidth="1"/>
    <col min="8" max="9" width="18.85" customWidth="1"/>
    <col min="10" max="10" width="17.85" customWidth="1"/>
    <col min="11" max="15" width="18.85" customWidth="1"/>
  </cols>
  <sheetData>
    <row r="1" ht="15.75" customHeight="1" spans="15:15">
      <c r="O1" s="52" t="s">
        <v>47</v>
      </c>
    </row>
    <row r="2" ht="28.5" customHeight="1" spans="1:15">
      <c r="A2" s="27" t="s">
        <v>48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ht="15" customHeight="1" spans="1:15">
      <c r="A3" s="97" t="str">
        <f>"单位名称："&amp;"云南省少数民族古籍整理出版规划办公室"</f>
        <v>单位名称：云南省少数民族古籍整理出版规划办公室</v>
      </c>
      <c r="B3" s="98"/>
      <c r="C3" s="55"/>
      <c r="D3" s="55"/>
      <c r="E3" s="55"/>
      <c r="F3" s="55"/>
      <c r="G3" s="6"/>
      <c r="H3" s="55"/>
      <c r="I3" s="55"/>
      <c r="J3" s="6"/>
      <c r="K3" s="55"/>
      <c r="L3" s="55"/>
      <c r="M3" s="6"/>
      <c r="N3" s="6"/>
      <c r="O3" s="99" t="s">
        <v>2</v>
      </c>
    </row>
    <row r="4" ht="18.75" customHeight="1" spans="1:15">
      <c r="A4" s="9" t="s">
        <v>49</v>
      </c>
      <c r="B4" s="9" t="s">
        <v>50</v>
      </c>
      <c r="C4" s="15" t="s">
        <v>31</v>
      </c>
      <c r="D4" s="59" t="s">
        <v>34</v>
      </c>
      <c r="E4" s="59"/>
      <c r="F4" s="59"/>
      <c r="G4" s="141" t="s">
        <v>35</v>
      </c>
      <c r="H4" s="9" t="s">
        <v>36</v>
      </c>
      <c r="I4" s="9" t="s">
        <v>51</v>
      </c>
      <c r="J4" s="10" t="s">
        <v>52</v>
      </c>
      <c r="K4" s="65" t="s">
        <v>53</v>
      </c>
      <c r="L4" s="65" t="s">
        <v>54</v>
      </c>
      <c r="M4" s="65" t="s">
        <v>55</v>
      </c>
      <c r="N4" s="65" t="s">
        <v>56</v>
      </c>
      <c r="O4" s="82" t="s">
        <v>57</v>
      </c>
    </row>
    <row r="5" ht="30" customHeight="1" spans="1:15">
      <c r="A5" s="18"/>
      <c r="B5" s="18"/>
      <c r="C5" s="18"/>
      <c r="D5" s="59" t="s">
        <v>33</v>
      </c>
      <c r="E5" s="59" t="s">
        <v>58</v>
      </c>
      <c r="F5" s="59" t="s">
        <v>59</v>
      </c>
      <c r="G5" s="18"/>
      <c r="H5" s="18"/>
      <c r="I5" s="18"/>
      <c r="J5" s="59" t="s">
        <v>33</v>
      </c>
      <c r="K5" s="86" t="s">
        <v>53</v>
      </c>
      <c r="L5" s="86" t="s">
        <v>54</v>
      </c>
      <c r="M5" s="86" t="s">
        <v>55</v>
      </c>
      <c r="N5" s="86" t="s">
        <v>56</v>
      </c>
      <c r="O5" s="86" t="s">
        <v>57</v>
      </c>
    </row>
    <row r="6" ht="16.5" customHeight="1" spans="1:15">
      <c r="A6" s="59">
        <v>1</v>
      </c>
      <c r="B6" s="59">
        <v>2</v>
      </c>
      <c r="C6" s="59">
        <v>3</v>
      </c>
      <c r="D6" s="59">
        <v>4</v>
      </c>
      <c r="E6" s="59">
        <v>5</v>
      </c>
      <c r="F6" s="59">
        <v>6</v>
      </c>
      <c r="G6" s="59">
        <v>7</v>
      </c>
      <c r="H6" s="45">
        <v>8</v>
      </c>
      <c r="I6" s="45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59">
        <v>15</v>
      </c>
    </row>
    <row r="7" ht="20.25" customHeight="1" spans="1:15">
      <c r="A7" s="29" t="s">
        <v>60</v>
      </c>
      <c r="B7" s="29" t="s">
        <v>61</v>
      </c>
      <c r="C7" s="116">
        <v>814050</v>
      </c>
      <c r="D7" s="116">
        <v>694050</v>
      </c>
      <c r="E7" s="116"/>
      <c r="F7" s="116">
        <v>694050</v>
      </c>
      <c r="G7" s="87"/>
      <c r="H7" s="116"/>
      <c r="I7" s="116"/>
      <c r="J7" s="116">
        <v>120000</v>
      </c>
      <c r="K7" s="116"/>
      <c r="L7" s="116"/>
      <c r="M7" s="87"/>
      <c r="N7" s="116"/>
      <c r="O7" s="116">
        <v>120000</v>
      </c>
    </row>
    <row r="8" ht="20.25" customHeight="1" spans="1:15">
      <c r="A8" s="124" t="s">
        <v>62</v>
      </c>
      <c r="B8" s="124" t="s">
        <v>63</v>
      </c>
      <c r="C8" s="116">
        <v>48000</v>
      </c>
      <c r="D8" s="116"/>
      <c r="E8" s="116"/>
      <c r="F8" s="116"/>
      <c r="G8" s="87"/>
      <c r="H8" s="116"/>
      <c r="I8" s="116"/>
      <c r="J8" s="116">
        <v>48000</v>
      </c>
      <c r="K8" s="116"/>
      <c r="L8" s="116"/>
      <c r="M8" s="87"/>
      <c r="N8" s="116"/>
      <c r="O8" s="116">
        <v>48000</v>
      </c>
    </row>
    <row r="9" ht="20.25" customHeight="1" spans="1:15">
      <c r="A9" s="125" t="s">
        <v>64</v>
      </c>
      <c r="B9" s="125" t="s">
        <v>65</v>
      </c>
      <c r="C9" s="116">
        <v>48000</v>
      </c>
      <c r="D9" s="116"/>
      <c r="E9" s="116"/>
      <c r="F9" s="116"/>
      <c r="G9" s="87"/>
      <c r="H9" s="116"/>
      <c r="I9" s="116"/>
      <c r="J9" s="116">
        <v>48000</v>
      </c>
      <c r="K9" s="116"/>
      <c r="L9" s="116"/>
      <c r="M9" s="87"/>
      <c r="N9" s="116"/>
      <c r="O9" s="116">
        <v>48000</v>
      </c>
    </row>
    <row r="10" ht="20.25" customHeight="1" spans="1:15">
      <c r="A10" s="124" t="s">
        <v>66</v>
      </c>
      <c r="B10" s="124" t="s">
        <v>67</v>
      </c>
      <c r="C10" s="116">
        <v>766050</v>
      </c>
      <c r="D10" s="116">
        <v>694050</v>
      </c>
      <c r="E10" s="116"/>
      <c r="F10" s="116">
        <v>694050</v>
      </c>
      <c r="G10" s="87"/>
      <c r="H10" s="116"/>
      <c r="I10" s="116"/>
      <c r="J10" s="116">
        <v>72000</v>
      </c>
      <c r="K10" s="116"/>
      <c r="L10" s="116"/>
      <c r="M10" s="87"/>
      <c r="N10" s="116"/>
      <c r="O10" s="116">
        <v>72000</v>
      </c>
    </row>
    <row r="11" ht="20.25" customHeight="1" spans="1:15">
      <c r="A11" s="125" t="s">
        <v>68</v>
      </c>
      <c r="B11" s="125" t="s">
        <v>65</v>
      </c>
      <c r="C11" s="116">
        <v>766050</v>
      </c>
      <c r="D11" s="116">
        <v>694050</v>
      </c>
      <c r="E11" s="116"/>
      <c r="F11" s="116">
        <v>694050</v>
      </c>
      <c r="G11" s="87"/>
      <c r="H11" s="116"/>
      <c r="I11" s="116"/>
      <c r="J11" s="116">
        <v>72000</v>
      </c>
      <c r="K11" s="116"/>
      <c r="L11" s="116"/>
      <c r="M11" s="87"/>
      <c r="N11" s="116"/>
      <c r="O11" s="116">
        <v>72000</v>
      </c>
    </row>
    <row r="12" ht="20.25" customHeight="1" spans="1:15">
      <c r="A12" s="29" t="s">
        <v>69</v>
      </c>
      <c r="B12" s="29" t="s">
        <v>70</v>
      </c>
      <c r="C12" s="116">
        <v>1582572.59</v>
      </c>
      <c r="D12" s="116">
        <v>1582572.59</v>
      </c>
      <c r="E12" s="116">
        <v>1582572.59</v>
      </c>
      <c r="F12" s="116"/>
      <c r="G12" s="87"/>
      <c r="H12" s="116"/>
      <c r="I12" s="116"/>
      <c r="J12" s="116"/>
      <c r="K12" s="116"/>
      <c r="L12" s="116"/>
      <c r="M12" s="87"/>
      <c r="N12" s="116"/>
      <c r="O12" s="116"/>
    </row>
    <row r="13" ht="20.25" customHeight="1" spans="1:15">
      <c r="A13" s="124" t="s">
        <v>71</v>
      </c>
      <c r="B13" s="124" t="s">
        <v>72</v>
      </c>
      <c r="C13" s="116">
        <v>1582572.59</v>
      </c>
      <c r="D13" s="116">
        <v>1582572.59</v>
      </c>
      <c r="E13" s="116">
        <v>1582572.59</v>
      </c>
      <c r="F13" s="116"/>
      <c r="G13" s="87"/>
      <c r="H13" s="116"/>
      <c r="I13" s="116"/>
      <c r="J13" s="116"/>
      <c r="K13" s="116"/>
      <c r="L13" s="116"/>
      <c r="M13" s="87"/>
      <c r="N13" s="116"/>
      <c r="O13" s="116"/>
    </row>
    <row r="14" ht="20.25" customHeight="1" spans="1:15">
      <c r="A14" s="125" t="s">
        <v>73</v>
      </c>
      <c r="B14" s="125" t="s">
        <v>74</v>
      </c>
      <c r="C14" s="116">
        <v>1582572.59</v>
      </c>
      <c r="D14" s="116">
        <v>1582572.59</v>
      </c>
      <c r="E14" s="116">
        <v>1582572.59</v>
      </c>
      <c r="F14" s="116"/>
      <c r="G14" s="87"/>
      <c r="H14" s="116"/>
      <c r="I14" s="116"/>
      <c r="J14" s="116"/>
      <c r="K14" s="116"/>
      <c r="L14" s="116"/>
      <c r="M14" s="87"/>
      <c r="N14" s="116"/>
      <c r="O14" s="116"/>
    </row>
    <row r="15" ht="20.25" customHeight="1" spans="1:15">
      <c r="A15" s="29" t="s">
        <v>75</v>
      </c>
      <c r="B15" s="29" t="s">
        <v>76</v>
      </c>
      <c r="C15" s="116">
        <v>214008.8</v>
      </c>
      <c r="D15" s="116">
        <v>214008.8</v>
      </c>
      <c r="E15" s="116">
        <v>214008.8</v>
      </c>
      <c r="F15" s="116"/>
      <c r="G15" s="87"/>
      <c r="H15" s="116"/>
      <c r="I15" s="116"/>
      <c r="J15" s="116"/>
      <c r="K15" s="116"/>
      <c r="L15" s="116"/>
      <c r="M15" s="87"/>
      <c r="N15" s="116"/>
      <c r="O15" s="116"/>
    </row>
    <row r="16" ht="20.25" customHeight="1" spans="1:15">
      <c r="A16" s="124" t="s">
        <v>77</v>
      </c>
      <c r="B16" s="124" t="s">
        <v>78</v>
      </c>
      <c r="C16" s="116">
        <v>204201.28</v>
      </c>
      <c r="D16" s="116">
        <v>204201.28</v>
      </c>
      <c r="E16" s="116">
        <v>204201.28</v>
      </c>
      <c r="F16" s="116"/>
      <c r="G16" s="87"/>
      <c r="H16" s="116"/>
      <c r="I16" s="116"/>
      <c r="J16" s="116"/>
      <c r="K16" s="116"/>
      <c r="L16" s="116"/>
      <c r="M16" s="87"/>
      <c r="N16" s="116"/>
      <c r="O16" s="116"/>
    </row>
    <row r="17" ht="20.25" customHeight="1" spans="1:15">
      <c r="A17" s="125" t="s">
        <v>79</v>
      </c>
      <c r="B17" s="125" t="s">
        <v>80</v>
      </c>
      <c r="C17" s="116">
        <v>3240</v>
      </c>
      <c r="D17" s="116">
        <v>3240</v>
      </c>
      <c r="E17" s="116">
        <v>3240</v>
      </c>
      <c r="F17" s="116"/>
      <c r="G17" s="87"/>
      <c r="H17" s="116"/>
      <c r="I17" s="116"/>
      <c r="J17" s="116"/>
      <c r="K17" s="116"/>
      <c r="L17" s="116"/>
      <c r="M17" s="87"/>
      <c r="N17" s="116"/>
      <c r="O17" s="116"/>
    </row>
    <row r="18" ht="20.25" customHeight="1" spans="1:15">
      <c r="A18" s="125" t="s">
        <v>81</v>
      </c>
      <c r="B18" s="125" t="s">
        <v>82</v>
      </c>
      <c r="C18" s="116">
        <v>200961.28</v>
      </c>
      <c r="D18" s="116">
        <v>200961.28</v>
      </c>
      <c r="E18" s="116">
        <v>200961.28</v>
      </c>
      <c r="F18" s="116"/>
      <c r="G18" s="87"/>
      <c r="H18" s="116"/>
      <c r="I18" s="116"/>
      <c r="J18" s="116"/>
      <c r="K18" s="116"/>
      <c r="L18" s="116"/>
      <c r="M18" s="87"/>
      <c r="N18" s="116"/>
      <c r="O18" s="116"/>
    </row>
    <row r="19" ht="20.25" customHeight="1" spans="1:15">
      <c r="A19" s="124" t="s">
        <v>83</v>
      </c>
      <c r="B19" s="124" t="s">
        <v>84</v>
      </c>
      <c r="C19" s="116">
        <v>9807.52</v>
      </c>
      <c r="D19" s="116">
        <v>9807.52</v>
      </c>
      <c r="E19" s="116">
        <v>9807.52</v>
      </c>
      <c r="F19" s="116"/>
      <c r="G19" s="87"/>
      <c r="H19" s="116"/>
      <c r="I19" s="116"/>
      <c r="J19" s="116"/>
      <c r="K19" s="116"/>
      <c r="L19" s="116"/>
      <c r="M19" s="87"/>
      <c r="N19" s="116"/>
      <c r="O19" s="116"/>
    </row>
    <row r="20" ht="20.25" customHeight="1" spans="1:15">
      <c r="A20" s="125" t="s">
        <v>85</v>
      </c>
      <c r="B20" s="125" t="s">
        <v>84</v>
      </c>
      <c r="C20" s="116">
        <v>9807.52</v>
      </c>
      <c r="D20" s="116">
        <v>9807.52</v>
      </c>
      <c r="E20" s="116">
        <v>9807.52</v>
      </c>
      <c r="F20" s="116"/>
      <c r="G20" s="87"/>
      <c r="H20" s="116"/>
      <c r="I20" s="116"/>
      <c r="J20" s="116"/>
      <c r="K20" s="116"/>
      <c r="L20" s="116"/>
      <c r="M20" s="87"/>
      <c r="N20" s="116"/>
      <c r="O20" s="116"/>
    </row>
    <row r="21" ht="20.25" customHeight="1" spans="1:15">
      <c r="A21" s="29" t="s">
        <v>86</v>
      </c>
      <c r="B21" s="29" t="s">
        <v>87</v>
      </c>
      <c r="C21" s="116">
        <v>222040.63</v>
      </c>
      <c r="D21" s="116">
        <v>222040.63</v>
      </c>
      <c r="E21" s="116">
        <v>222040.63</v>
      </c>
      <c r="F21" s="116"/>
      <c r="G21" s="87"/>
      <c r="H21" s="116"/>
      <c r="I21" s="116"/>
      <c r="J21" s="116"/>
      <c r="K21" s="116"/>
      <c r="L21" s="116"/>
      <c r="M21" s="87"/>
      <c r="N21" s="116"/>
      <c r="O21" s="116"/>
    </row>
    <row r="22" ht="20.25" customHeight="1" spans="1:15">
      <c r="A22" s="124" t="s">
        <v>88</v>
      </c>
      <c r="B22" s="124" t="s">
        <v>89</v>
      </c>
      <c r="C22" s="116">
        <v>222040.63</v>
      </c>
      <c r="D22" s="116">
        <v>222040.63</v>
      </c>
      <c r="E22" s="116">
        <v>222040.63</v>
      </c>
      <c r="F22" s="116"/>
      <c r="G22" s="87"/>
      <c r="H22" s="116"/>
      <c r="I22" s="116"/>
      <c r="J22" s="116"/>
      <c r="K22" s="116"/>
      <c r="L22" s="116"/>
      <c r="M22" s="87"/>
      <c r="N22" s="116"/>
      <c r="O22" s="116"/>
    </row>
    <row r="23" ht="20.25" customHeight="1" spans="1:15">
      <c r="A23" s="125" t="s">
        <v>90</v>
      </c>
      <c r="B23" s="125" t="s">
        <v>91</v>
      </c>
      <c r="C23" s="116">
        <v>135648.86</v>
      </c>
      <c r="D23" s="116">
        <v>135648.86</v>
      </c>
      <c r="E23" s="116">
        <v>135648.86</v>
      </c>
      <c r="F23" s="116"/>
      <c r="G23" s="87"/>
      <c r="H23" s="116"/>
      <c r="I23" s="116"/>
      <c r="J23" s="116"/>
      <c r="K23" s="116"/>
      <c r="L23" s="116"/>
      <c r="M23" s="87"/>
      <c r="N23" s="116"/>
      <c r="O23" s="116"/>
    </row>
    <row r="24" ht="20.25" customHeight="1" spans="1:15">
      <c r="A24" s="125" t="s">
        <v>92</v>
      </c>
      <c r="B24" s="125" t="s">
        <v>93</v>
      </c>
      <c r="C24" s="116">
        <v>79761.77</v>
      </c>
      <c r="D24" s="116">
        <v>79761.77</v>
      </c>
      <c r="E24" s="116">
        <v>79761.77</v>
      </c>
      <c r="F24" s="116"/>
      <c r="G24" s="87"/>
      <c r="H24" s="116"/>
      <c r="I24" s="116"/>
      <c r="J24" s="116"/>
      <c r="K24" s="116"/>
      <c r="L24" s="116"/>
      <c r="M24" s="87"/>
      <c r="N24" s="116"/>
      <c r="O24" s="116"/>
    </row>
    <row r="25" ht="20.25" customHeight="1" spans="1:15">
      <c r="A25" s="125" t="s">
        <v>94</v>
      </c>
      <c r="B25" s="125" t="s">
        <v>95</v>
      </c>
      <c r="C25" s="116">
        <v>6630</v>
      </c>
      <c r="D25" s="116">
        <v>6630</v>
      </c>
      <c r="E25" s="116">
        <v>6630</v>
      </c>
      <c r="F25" s="116"/>
      <c r="G25" s="87"/>
      <c r="H25" s="116"/>
      <c r="I25" s="116"/>
      <c r="J25" s="116"/>
      <c r="K25" s="116"/>
      <c r="L25" s="116"/>
      <c r="M25" s="87"/>
      <c r="N25" s="116"/>
      <c r="O25" s="116"/>
    </row>
    <row r="26" ht="20.25" customHeight="1" spans="1:15">
      <c r="A26" s="29" t="s">
        <v>96</v>
      </c>
      <c r="B26" s="29" t="s">
        <v>97</v>
      </c>
      <c r="C26" s="116">
        <v>123131.97</v>
      </c>
      <c r="D26" s="116">
        <v>123131.97</v>
      </c>
      <c r="E26" s="116">
        <v>123131.97</v>
      </c>
      <c r="F26" s="116"/>
      <c r="G26" s="87"/>
      <c r="H26" s="116"/>
      <c r="I26" s="116"/>
      <c r="J26" s="116"/>
      <c r="K26" s="116"/>
      <c r="L26" s="116"/>
      <c r="M26" s="87"/>
      <c r="N26" s="116"/>
      <c r="O26" s="116"/>
    </row>
    <row r="27" ht="20.25" customHeight="1" spans="1:15">
      <c r="A27" s="124" t="s">
        <v>98</v>
      </c>
      <c r="B27" s="124" t="s">
        <v>99</v>
      </c>
      <c r="C27" s="116">
        <v>123131.97</v>
      </c>
      <c r="D27" s="116">
        <v>123131.97</v>
      </c>
      <c r="E27" s="116">
        <v>123131.97</v>
      </c>
      <c r="F27" s="116"/>
      <c r="G27" s="87"/>
      <c r="H27" s="116"/>
      <c r="I27" s="116"/>
      <c r="J27" s="116"/>
      <c r="K27" s="116"/>
      <c r="L27" s="116"/>
      <c r="M27" s="87"/>
      <c r="N27" s="116"/>
      <c r="O27" s="116"/>
    </row>
    <row r="28" ht="20.25" customHeight="1" spans="1:15">
      <c r="A28" s="125" t="s">
        <v>100</v>
      </c>
      <c r="B28" s="125" t="s">
        <v>101</v>
      </c>
      <c r="C28" s="116">
        <v>123131.97</v>
      </c>
      <c r="D28" s="116">
        <v>123131.97</v>
      </c>
      <c r="E28" s="116">
        <v>123131.97</v>
      </c>
      <c r="F28" s="116"/>
      <c r="G28" s="87"/>
      <c r="H28" s="116"/>
      <c r="I28" s="116"/>
      <c r="J28" s="116"/>
      <c r="K28" s="116"/>
      <c r="L28" s="116"/>
      <c r="M28" s="87"/>
      <c r="N28" s="116"/>
      <c r="O28" s="116"/>
    </row>
    <row r="29" ht="17.25" customHeight="1" spans="1:15">
      <c r="A29" s="100" t="s">
        <v>102</v>
      </c>
      <c r="B29" s="101" t="s">
        <v>102</v>
      </c>
      <c r="C29" s="116">
        <v>2955803.99</v>
      </c>
      <c r="D29" s="116">
        <v>2835803.99</v>
      </c>
      <c r="E29" s="116">
        <v>2141753.99</v>
      </c>
      <c r="F29" s="116">
        <v>694050</v>
      </c>
      <c r="G29" s="87"/>
      <c r="H29" s="116"/>
      <c r="I29" s="116"/>
      <c r="J29" s="116">
        <v>120000</v>
      </c>
      <c r="K29" s="116"/>
      <c r="L29" s="116"/>
      <c r="M29" s="87"/>
      <c r="N29" s="116"/>
      <c r="O29" s="116">
        <v>120000</v>
      </c>
    </row>
  </sheetData>
  <mergeCells count="11">
    <mergeCell ref="A2:O2"/>
    <mergeCell ref="A3:L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scale="4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A1" sqref="A1"/>
    </sheetView>
  </sheetViews>
  <sheetFormatPr defaultColWidth="9.14166666666667" defaultRowHeight="14.25" customHeight="1" outlineLevelCol="3"/>
  <cols>
    <col min="1" max="1" width="49.275" customWidth="1"/>
    <col min="2" max="2" width="43.3166666666667" customWidth="1"/>
    <col min="3" max="3" width="48.575" customWidth="1"/>
    <col min="4" max="4" width="41.175" customWidth="1"/>
  </cols>
  <sheetData>
    <row r="1" customHeight="1" spans="4:4">
      <c r="D1" s="95" t="s">
        <v>103</v>
      </c>
    </row>
    <row r="2" ht="31.5" customHeight="1" spans="1:4">
      <c r="A2" s="42" t="s">
        <v>104</v>
      </c>
      <c r="B2" s="128"/>
      <c r="C2" s="128"/>
      <c r="D2" s="128"/>
    </row>
    <row r="3" ht="17.25" customHeight="1" spans="1:4">
      <c r="A3" s="4" t="str">
        <f>"单位名称："&amp;"云南省少数民族古籍整理出版规划办公室"</f>
        <v>单位名称：云南省少数民族古籍整理出版规划办公室</v>
      </c>
      <c r="B3" s="129"/>
      <c r="C3" s="129"/>
      <c r="D3" s="96" t="s">
        <v>2</v>
      </c>
    </row>
    <row r="4" ht="24.65" customHeight="1" spans="1:4">
      <c r="A4" s="10" t="s">
        <v>3</v>
      </c>
      <c r="B4" s="12"/>
      <c r="C4" s="10" t="s">
        <v>4</v>
      </c>
      <c r="D4" s="12"/>
    </row>
    <row r="5" ht="15.65" customHeight="1" spans="1:4">
      <c r="A5" s="15" t="s">
        <v>5</v>
      </c>
      <c r="B5" s="130" t="s">
        <v>6</v>
      </c>
      <c r="C5" s="15" t="s">
        <v>105</v>
      </c>
      <c r="D5" s="130" t="s">
        <v>6</v>
      </c>
    </row>
    <row r="6" ht="14.15" customHeight="1" spans="1:4">
      <c r="A6" s="18"/>
      <c r="B6" s="17"/>
      <c r="C6" s="18"/>
      <c r="D6" s="17"/>
    </row>
    <row r="7" ht="29.15" customHeight="1" spans="1:4">
      <c r="A7" s="131" t="s">
        <v>106</v>
      </c>
      <c r="B7" s="132">
        <v>2835803.99</v>
      </c>
      <c r="C7" s="133" t="s">
        <v>107</v>
      </c>
      <c r="D7" s="132">
        <v>2835803.99</v>
      </c>
    </row>
    <row r="8" ht="29.15" customHeight="1" spans="1:4">
      <c r="A8" s="134" t="s">
        <v>108</v>
      </c>
      <c r="B8" s="87">
        <v>2835803.99</v>
      </c>
      <c r="C8" s="23" t="str">
        <f>"（一）"&amp;"一般公共服务支出"</f>
        <v>（一）一般公共服务支出</v>
      </c>
      <c r="D8" s="87">
        <v>694050</v>
      </c>
    </row>
    <row r="9" ht="29.15" customHeight="1" spans="1:4">
      <c r="A9" s="134" t="s">
        <v>109</v>
      </c>
      <c r="B9" s="87"/>
      <c r="C9" s="23" t="str">
        <f>"（二）"&amp;"文化旅游体育与传媒支出"</f>
        <v>（二）文化旅游体育与传媒支出</v>
      </c>
      <c r="D9" s="87">
        <v>1582572.59</v>
      </c>
    </row>
    <row r="10" ht="29.15" customHeight="1" spans="1:4">
      <c r="A10" s="134" t="s">
        <v>110</v>
      </c>
      <c r="B10" s="87"/>
      <c r="C10" s="23" t="str">
        <f>"（三）"&amp;"社会保障和就业支出"</f>
        <v>（三）社会保障和就业支出</v>
      </c>
      <c r="D10" s="87">
        <v>214008.8</v>
      </c>
    </row>
    <row r="11" ht="29.15" customHeight="1" spans="1:4">
      <c r="A11" s="135" t="s">
        <v>111</v>
      </c>
      <c r="B11" s="136"/>
      <c r="C11" s="23" t="str">
        <f>"（四）"&amp;"卫生健康支出"</f>
        <v>（四）卫生健康支出</v>
      </c>
      <c r="D11" s="87">
        <v>222040.63</v>
      </c>
    </row>
    <row r="12" ht="29.15" customHeight="1" spans="1:4">
      <c r="A12" s="134" t="s">
        <v>108</v>
      </c>
      <c r="B12" s="116"/>
      <c r="C12" s="23" t="str">
        <f>"（五）"&amp;"住房保障支出"</f>
        <v>（五）住房保障支出</v>
      </c>
      <c r="D12" s="87">
        <v>123131.97</v>
      </c>
    </row>
    <row r="13" ht="29.15" customHeight="1" spans="1:4">
      <c r="A13" s="137" t="s">
        <v>109</v>
      </c>
      <c r="B13" s="116"/>
      <c r="C13" s="138"/>
      <c r="D13" s="136"/>
    </row>
    <row r="14" ht="29.15" customHeight="1" spans="1:4">
      <c r="A14" s="137" t="s">
        <v>110</v>
      </c>
      <c r="B14" s="136"/>
      <c r="C14" s="138"/>
      <c r="D14" s="136"/>
    </row>
    <row r="15" ht="29.15" customHeight="1" spans="1:4">
      <c r="A15" s="139"/>
      <c r="B15" s="136"/>
      <c r="C15" s="140" t="s">
        <v>112</v>
      </c>
      <c r="D15" s="136"/>
    </row>
    <row r="16" ht="29.15" customHeight="1" spans="1:4">
      <c r="A16" s="139" t="s">
        <v>113</v>
      </c>
      <c r="B16" s="136">
        <v>2835803.99</v>
      </c>
      <c r="C16" s="138" t="s">
        <v>26</v>
      </c>
      <c r="D16" s="136">
        <v>2835803.99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scale="7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7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75" customWidth="1"/>
    <col min="4" max="6" width="25.025" customWidth="1"/>
    <col min="7" max="7" width="24.275" customWidth="1"/>
  </cols>
  <sheetData>
    <row r="1" ht="12" customHeight="1" spans="4:7">
      <c r="D1" s="108"/>
      <c r="F1" s="52"/>
      <c r="G1" s="52" t="s">
        <v>114</v>
      </c>
    </row>
    <row r="2" ht="39" customHeight="1" spans="1:7">
      <c r="A2" s="3" t="s">
        <v>115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"单位名称："&amp;"云南省少数民族古籍整理出版规划办公室"</f>
        <v>单位名称：云南省少数民族古籍整理出版规划办公室</v>
      </c>
      <c r="F3" s="99"/>
      <c r="G3" s="99" t="s">
        <v>2</v>
      </c>
    </row>
    <row r="4" ht="20.25" customHeight="1" spans="1:7">
      <c r="A4" s="118" t="s">
        <v>116</v>
      </c>
      <c r="B4" s="119"/>
      <c r="C4" s="120" t="s">
        <v>31</v>
      </c>
      <c r="D4" s="11" t="s">
        <v>58</v>
      </c>
      <c r="E4" s="11"/>
      <c r="F4" s="12"/>
      <c r="G4" s="120" t="s">
        <v>59</v>
      </c>
    </row>
    <row r="5" ht="20.25" customHeight="1" spans="1:7">
      <c r="A5" s="121" t="s">
        <v>49</v>
      </c>
      <c r="B5" s="122" t="s">
        <v>50</v>
      </c>
      <c r="C5" s="89"/>
      <c r="D5" s="89" t="s">
        <v>33</v>
      </c>
      <c r="E5" s="89" t="s">
        <v>117</v>
      </c>
      <c r="F5" s="89" t="s">
        <v>118</v>
      </c>
      <c r="G5" s="89"/>
    </row>
    <row r="6" ht="13.5" customHeight="1" spans="1:7">
      <c r="A6" s="123" t="s">
        <v>119</v>
      </c>
      <c r="B6" s="123" t="s">
        <v>120</v>
      </c>
      <c r="C6" s="123" t="s">
        <v>121</v>
      </c>
      <c r="D6" s="59"/>
      <c r="E6" s="123" t="s">
        <v>122</v>
      </c>
      <c r="F6" s="123" t="s">
        <v>123</v>
      </c>
      <c r="G6" s="123" t="s">
        <v>124</v>
      </c>
    </row>
    <row r="7" ht="18" customHeight="1" spans="1:7">
      <c r="A7" s="29" t="s">
        <v>60</v>
      </c>
      <c r="B7" s="29" t="s">
        <v>61</v>
      </c>
      <c r="C7" s="22">
        <v>694050</v>
      </c>
      <c r="D7" s="22"/>
      <c r="E7" s="22"/>
      <c r="F7" s="22"/>
      <c r="G7" s="22">
        <v>694050</v>
      </c>
    </row>
    <row r="8" ht="18" customHeight="1" spans="1:7">
      <c r="A8" s="29" t="s">
        <v>66</v>
      </c>
      <c r="B8" s="124" t="s">
        <v>67</v>
      </c>
      <c r="C8" s="22">
        <v>694050</v>
      </c>
      <c r="D8" s="22"/>
      <c r="E8" s="22"/>
      <c r="F8" s="22"/>
      <c r="G8" s="22">
        <v>694050</v>
      </c>
    </row>
    <row r="9" ht="18" customHeight="1" spans="1:7">
      <c r="A9" s="29" t="s">
        <v>68</v>
      </c>
      <c r="B9" s="125" t="s">
        <v>65</v>
      </c>
      <c r="C9" s="22">
        <v>694050</v>
      </c>
      <c r="D9" s="22"/>
      <c r="E9" s="22"/>
      <c r="F9" s="22"/>
      <c r="G9" s="22">
        <v>694050</v>
      </c>
    </row>
    <row r="10" ht="18" customHeight="1" spans="1:7">
      <c r="A10" s="29" t="s">
        <v>69</v>
      </c>
      <c r="B10" s="29" t="s">
        <v>70</v>
      </c>
      <c r="C10" s="22">
        <v>1582572.59</v>
      </c>
      <c r="D10" s="22">
        <v>1582572.59</v>
      </c>
      <c r="E10" s="22">
        <v>1454008</v>
      </c>
      <c r="F10" s="22">
        <v>128564.59</v>
      </c>
      <c r="G10" s="22"/>
    </row>
    <row r="11" ht="18" customHeight="1" spans="1:7">
      <c r="A11" s="29" t="s">
        <v>71</v>
      </c>
      <c r="B11" s="124" t="s">
        <v>72</v>
      </c>
      <c r="C11" s="22">
        <v>1582572.59</v>
      </c>
      <c r="D11" s="22">
        <v>1582572.59</v>
      </c>
      <c r="E11" s="22">
        <v>1454008</v>
      </c>
      <c r="F11" s="22">
        <v>128564.59</v>
      </c>
      <c r="G11" s="22"/>
    </row>
    <row r="12" ht="18" customHeight="1" spans="1:7">
      <c r="A12" s="29" t="s">
        <v>73</v>
      </c>
      <c r="B12" s="125" t="s">
        <v>74</v>
      </c>
      <c r="C12" s="22">
        <v>1582572.59</v>
      </c>
      <c r="D12" s="22">
        <v>1582572.59</v>
      </c>
      <c r="E12" s="22">
        <v>1454008</v>
      </c>
      <c r="F12" s="22">
        <v>128564.59</v>
      </c>
      <c r="G12" s="22"/>
    </row>
    <row r="13" ht="18" customHeight="1" spans="1:7">
      <c r="A13" s="29" t="s">
        <v>75</v>
      </c>
      <c r="B13" s="29" t="s">
        <v>76</v>
      </c>
      <c r="C13" s="22">
        <v>214008.8</v>
      </c>
      <c r="D13" s="22">
        <v>214008.8</v>
      </c>
      <c r="E13" s="22">
        <v>210768.8</v>
      </c>
      <c r="F13" s="22">
        <v>3240</v>
      </c>
      <c r="G13" s="22"/>
    </row>
    <row r="14" ht="18" customHeight="1" spans="1:7">
      <c r="A14" s="29" t="s">
        <v>77</v>
      </c>
      <c r="B14" s="124" t="s">
        <v>78</v>
      </c>
      <c r="C14" s="22">
        <v>204201.28</v>
      </c>
      <c r="D14" s="22">
        <v>204201.28</v>
      </c>
      <c r="E14" s="22">
        <v>200961.28</v>
      </c>
      <c r="F14" s="22">
        <v>3240</v>
      </c>
      <c r="G14" s="22"/>
    </row>
    <row r="15" ht="18" customHeight="1" spans="1:7">
      <c r="A15" s="29" t="s">
        <v>79</v>
      </c>
      <c r="B15" s="125" t="s">
        <v>80</v>
      </c>
      <c r="C15" s="22">
        <v>3240</v>
      </c>
      <c r="D15" s="22">
        <v>3240</v>
      </c>
      <c r="E15" s="22"/>
      <c r="F15" s="22">
        <v>3240</v>
      </c>
      <c r="G15" s="22"/>
    </row>
    <row r="16" ht="18" customHeight="1" spans="1:7">
      <c r="A16" s="29" t="s">
        <v>81</v>
      </c>
      <c r="B16" s="125" t="s">
        <v>82</v>
      </c>
      <c r="C16" s="22">
        <v>200961.28</v>
      </c>
      <c r="D16" s="22">
        <v>200961.28</v>
      </c>
      <c r="E16" s="22">
        <v>200961.28</v>
      </c>
      <c r="F16" s="22"/>
      <c r="G16" s="22"/>
    </row>
    <row r="17" ht="18" customHeight="1" spans="1:7">
      <c r="A17" s="29" t="s">
        <v>83</v>
      </c>
      <c r="B17" s="124" t="s">
        <v>84</v>
      </c>
      <c r="C17" s="22">
        <v>9807.52</v>
      </c>
      <c r="D17" s="22">
        <v>9807.52</v>
      </c>
      <c r="E17" s="22">
        <v>9807.52</v>
      </c>
      <c r="F17" s="22"/>
      <c r="G17" s="22"/>
    </row>
    <row r="18" ht="18" customHeight="1" spans="1:7">
      <c r="A18" s="29" t="s">
        <v>85</v>
      </c>
      <c r="B18" s="125" t="s">
        <v>84</v>
      </c>
      <c r="C18" s="22">
        <v>9807.52</v>
      </c>
      <c r="D18" s="22">
        <v>9807.52</v>
      </c>
      <c r="E18" s="22">
        <v>9807.52</v>
      </c>
      <c r="F18" s="22"/>
      <c r="G18" s="22"/>
    </row>
    <row r="19" ht="18" customHeight="1" spans="1:7">
      <c r="A19" s="29" t="s">
        <v>86</v>
      </c>
      <c r="B19" s="29" t="s">
        <v>87</v>
      </c>
      <c r="C19" s="22">
        <v>222040.63</v>
      </c>
      <c r="D19" s="22">
        <v>222040.63</v>
      </c>
      <c r="E19" s="22">
        <v>222040.63</v>
      </c>
      <c r="F19" s="22"/>
      <c r="G19" s="22"/>
    </row>
    <row r="20" ht="18" customHeight="1" spans="1:7">
      <c r="A20" s="29" t="s">
        <v>88</v>
      </c>
      <c r="B20" s="124" t="s">
        <v>89</v>
      </c>
      <c r="C20" s="22">
        <v>222040.63</v>
      </c>
      <c r="D20" s="22">
        <v>222040.63</v>
      </c>
      <c r="E20" s="22">
        <v>222040.63</v>
      </c>
      <c r="F20" s="22"/>
      <c r="G20" s="22"/>
    </row>
    <row r="21" ht="18" customHeight="1" spans="1:7">
      <c r="A21" s="29" t="s">
        <v>90</v>
      </c>
      <c r="B21" s="125" t="s">
        <v>91</v>
      </c>
      <c r="C21" s="22">
        <v>135648.86</v>
      </c>
      <c r="D21" s="22">
        <v>135648.86</v>
      </c>
      <c r="E21" s="22">
        <v>135648.86</v>
      </c>
      <c r="F21" s="22"/>
      <c r="G21" s="22"/>
    </row>
    <row r="22" ht="18" customHeight="1" spans="1:7">
      <c r="A22" s="29" t="s">
        <v>92</v>
      </c>
      <c r="B22" s="125" t="s">
        <v>93</v>
      </c>
      <c r="C22" s="22">
        <v>79761.77</v>
      </c>
      <c r="D22" s="22">
        <v>79761.77</v>
      </c>
      <c r="E22" s="22">
        <v>79761.77</v>
      </c>
      <c r="F22" s="22"/>
      <c r="G22" s="22"/>
    </row>
    <row r="23" ht="18" customHeight="1" spans="1:7">
      <c r="A23" s="29" t="s">
        <v>94</v>
      </c>
      <c r="B23" s="125" t="s">
        <v>95</v>
      </c>
      <c r="C23" s="22">
        <v>6630</v>
      </c>
      <c r="D23" s="22">
        <v>6630</v>
      </c>
      <c r="E23" s="22">
        <v>6630</v>
      </c>
      <c r="F23" s="22"/>
      <c r="G23" s="22"/>
    </row>
    <row r="24" ht="18" customHeight="1" spans="1:7">
      <c r="A24" s="29" t="s">
        <v>96</v>
      </c>
      <c r="B24" s="29" t="s">
        <v>97</v>
      </c>
      <c r="C24" s="22">
        <v>123131.97</v>
      </c>
      <c r="D24" s="22">
        <v>123131.97</v>
      </c>
      <c r="E24" s="22">
        <v>123131.97</v>
      </c>
      <c r="F24" s="22"/>
      <c r="G24" s="22"/>
    </row>
    <row r="25" ht="18" customHeight="1" spans="1:7">
      <c r="A25" s="29" t="s">
        <v>98</v>
      </c>
      <c r="B25" s="124" t="s">
        <v>99</v>
      </c>
      <c r="C25" s="22">
        <v>123131.97</v>
      </c>
      <c r="D25" s="22">
        <v>123131.97</v>
      </c>
      <c r="E25" s="22">
        <v>123131.97</v>
      </c>
      <c r="F25" s="22"/>
      <c r="G25" s="22"/>
    </row>
    <row r="26" ht="18" customHeight="1" spans="1:7">
      <c r="A26" s="29" t="s">
        <v>100</v>
      </c>
      <c r="B26" s="125" t="s">
        <v>101</v>
      </c>
      <c r="C26" s="22">
        <v>123131.97</v>
      </c>
      <c r="D26" s="22">
        <v>123131.97</v>
      </c>
      <c r="E26" s="22">
        <v>123131.97</v>
      </c>
      <c r="F26" s="22"/>
      <c r="G26" s="22"/>
    </row>
    <row r="27" ht="18" customHeight="1" spans="1:7">
      <c r="A27" s="126" t="s">
        <v>102</v>
      </c>
      <c r="B27" s="127" t="s">
        <v>102</v>
      </c>
      <c r="C27" s="22">
        <v>2835803.99</v>
      </c>
      <c r="D27" s="22">
        <v>2141753.99</v>
      </c>
      <c r="E27" s="22">
        <v>2009949.4</v>
      </c>
      <c r="F27" s="22">
        <v>131804.59</v>
      </c>
      <c r="G27" s="22">
        <v>694050</v>
      </c>
    </row>
  </sheetData>
  <mergeCells count="7">
    <mergeCell ref="A2:G2"/>
    <mergeCell ref="A3:E3"/>
    <mergeCell ref="A4:B4"/>
    <mergeCell ref="D4:F4"/>
    <mergeCell ref="A27:B27"/>
    <mergeCell ref="C4:C5"/>
    <mergeCell ref="G4:G5"/>
  </mergeCells>
  <pageMargins left="0.75" right="0.75" top="1" bottom="1" header="0.5" footer="0.5"/>
  <pageSetup paperSize="9" scale="7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9.14166666666667" defaultRowHeight="14.25" customHeight="1" outlineLevelRow="6" outlineLevelCol="5"/>
  <cols>
    <col min="1" max="1" width="27.425" customWidth="1"/>
    <col min="2" max="6" width="31.175" customWidth="1"/>
  </cols>
  <sheetData>
    <row r="1" ht="12" customHeight="1" spans="1:6">
      <c r="A1" s="112"/>
      <c r="B1" s="112"/>
      <c r="C1" s="57"/>
      <c r="F1" s="56" t="s">
        <v>125</v>
      </c>
    </row>
    <row r="2" ht="25.5" customHeight="1" spans="1:6">
      <c r="A2" s="113" t="s">
        <v>126</v>
      </c>
      <c r="B2" s="113"/>
      <c r="C2" s="113"/>
      <c r="D2" s="113"/>
      <c r="E2" s="113"/>
      <c r="F2" s="113"/>
    </row>
    <row r="3" ht="15.75" customHeight="1" spans="1:6">
      <c r="A3" s="4" t="str">
        <f>"单位名称："&amp;"云南省少数民族古籍整理出版规划办公室"</f>
        <v>单位名称：云南省少数民族古籍整理出版规划办公室</v>
      </c>
      <c r="B3" s="112"/>
      <c r="C3" s="57"/>
      <c r="F3" s="56" t="s">
        <v>127</v>
      </c>
    </row>
    <row r="4" ht="19.5" customHeight="1" spans="1:6">
      <c r="A4" s="9" t="s">
        <v>128</v>
      </c>
      <c r="B4" s="15" t="s">
        <v>129</v>
      </c>
      <c r="C4" s="10" t="s">
        <v>130</v>
      </c>
      <c r="D4" s="11"/>
      <c r="E4" s="12"/>
      <c r="F4" s="15" t="s">
        <v>131</v>
      </c>
    </row>
    <row r="5" ht="19.5" customHeight="1" spans="1:6">
      <c r="A5" s="17"/>
      <c r="B5" s="18"/>
      <c r="C5" s="59" t="s">
        <v>33</v>
      </c>
      <c r="D5" s="59" t="s">
        <v>132</v>
      </c>
      <c r="E5" s="59" t="s">
        <v>133</v>
      </c>
      <c r="F5" s="18"/>
    </row>
    <row r="6" ht="18.75" customHeight="1" spans="1:6">
      <c r="A6" s="114">
        <v>1</v>
      </c>
      <c r="B6" s="114">
        <v>2</v>
      </c>
      <c r="C6" s="115">
        <v>3</v>
      </c>
      <c r="D6" s="114">
        <v>4</v>
      </c>
      <c r="E6" s="114">
        <v>5</v>
      </c>
      <c r="F6" s="114">
        <v>6</v>
      </c>
    </row>
    <row r="7" ht="18.75" customHeight="1" spans="1:6">
      <c r="A7" s="116">
        <v>3800</v>
      </c>
      <c r="B7" s="116"/>
      <c r="C7" s="117"/>
      <c r="D7" s="116"/>
      <c r="E7" s="116"/>
      <c r="F7" s="116">
        <v>3800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scale="72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2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28.7" customWidth="1"/>
    <col min="2" max="3" width="23.85" customWidth="1"/>
    <col min="4" max="4" width="14.6" customWidth="1"/>
    <col min="5" max="5" width="18.45" customWidth="1"/>
    <col min="6" max="6" width="14.7416666666667" customWidth="1"/>
    <col min="7" max="7" width="18.8833333333333" customWidth="1"/>
    <col min="8" max="13" width="15.3166666666667" customWidth="1"/>
    <col min="14" max="16" width="14.7416666666667" customWidth="1"/>
    <col min="17" max="17" width="14.8833333333333" customWidth="1"/>
    <col min="18" max="23" width="15.025" customWidth="1"/>
  </cols>
  <sheetData>
    <row r="1" ht="13.5" customHeight="1" spans="4:23">
      <c r="D1" s="1"/>
      <c r="E1" s="1"/>
      <c r="F1" s="1"/>
      <c r="G1" s="1"/>
      <c r="U1" s="108"/>
      <c r="W1" s="52" t="s">
        <v>134</v>
      </c>
    </row>
    <row r="2" ht="27.75" customHeight="1" spans="1:23">
      <c r="A2" s="27" t="s">
        <v>135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3.5" customHeight="1" spans="1:23">
      <c r="A3" s="4" t="str">
        <f>"单位名称："&amp;"云南省少数民族古籍整理出版规划办公室"</f>
        <v>单位名称：云南省少数民族古籍整理出版规划办公室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08"/>
      <c r="W3" s="99" t="s">
        <v>127</v>
      </c>
    </row>
    <row r="4" ht="21.75" customHeight="1" spans="1:23">
      <c r="A4" s="8" t="s">
        <v>136</v>
      </c>
      <c r="B4" s="8" t="s">
        <v>137</v>
      </c>
      <c r="C4" s="8" t="s">
        <v>138</v>
      </c>
      <c r="D4" s="9" t="s">
        <v>139</v>
      </c>
      <c r="E4" s="9" t="s">
        <v>140</v>
      </c>
      <c r="F4" s="9" t="s">
        <v>141</v>
      </c>
      <c r="G4" s="9" t="s">
        <v>142</v>
      </c>
      <c r="H4" s="59" t="s">
        <v>143</v>
      </c>
      <c r="I4" s="59"/>
      <c r="J4" s="59"/>
      <c r="K4" s="59"/>
      <c r="L4" s="105"/>
      <c r="M4" s="105"/>
      <c r="N4" s="105"/>
      <c r="O4" s="105"/>
      <c r="P4" s="105"/>
      <c r="Q4" s="44"/>
      <c r="R4" s="59"/>
      <c r="S4" s="59"/>
      <c r="T4" s="59"/>
      <c r="U4" s="59"/>
      <c r="V4" s="59"/>
      <c r="W4" s="59"/>
    </row>
    <row r="5" ht="21.75" customHeight="1" spans="1:23">
      <c r="A5" s="13"/>
      <c r="B5" s="13"/>
      <c r="C5" s="13"/>
      <c r="D5" s="14"/>
      <c r="E5" s="14"/>
      <c r="F5" s="14"/>
      <c r="G5" s="14"/>
      <c r="H5" s="59" t="s">
        <v>31</v>
      </c>
      <c r="I5" s="44" t="s">
        <v>34</v>
      </c>
      <c r="J5" s="44"/>
      <c r="K5" s="44"/>
      <c r="L5" s="105"/>
      <c r="M5" s="105"/>
      <c r="N5" s="105" t="s">
        <v>144</v>
      </c>
      <c r="O5" s="105"/>
      <c r="P5" s="105"/>
      <c r="Q5" s="44" t="s">
        <v>37</v>
      </c>
      <c r="R5" s="59" t="s">
        <v>52</v>
      </c>
      <c r="S5" s="44"/>
      <c r="T5" s="44"/>
      <c r="U5" s="44"/>
      <c r="V5" s="44"/>
      <c r="W5" s="44"/>
    </row>
    <row r="6" ht="15" customHeight="1" spans="1:23">
      <c r="A6" s="16"/>
      <c r="B6" s="16"/>
      <c r="C6" s="16"/>
      <c r="D6" s="17"/>
      <c r="E6" s="17"/>
      <c r="F6" s="17"/>
      <c r="G6" s="17"/>
      <c r="H6" s="59"/>
      <c r="I6" s="44" t="s">
        <v>145</v>
      </c>
      <c r="J6" s="44" t="s">
        <v>146</v>
      </c>
      <c r="K6" s="44" t="s">
        <v>147</v>
      </c>
      <c r="L6" s="111" t="s">
        <v>148</v>
      </c>
      <c r="M6" s="111" t="s">
        <v>149</v>
      </c>
      <c r="N6" s="111" t="s">
        <v>34</v>
      </c>
      <c r="O6" s="111" t="s">
        <v>35</v>
      </c>
      <c r="P6" s="111" t="s">
        <v>36</v>
      </c>
      <c r="Q6" s="44"/>
      <c r="R6" s="44" t="s">
        <v>33</v>
      </c>
      <c r="S6" s="44" t="s">
        <v>44</v>
      </c>
      <c r="T6" s="44" t="s">
        <v>150</v>
      </c>
      <c r="U6" s="44" t="s">
        <v>40</v>
      </c>
      <c r="V6" s="44" t="s">
        <v>41</v>
      </c>
      <c r="W6" s="44" t="s">
        <v>42</v>
      </c>
    </row>
    <row r="7" ht="27.75" customHeight="1" spans="1:23">
      <c r="A7" s="16"/>
      <c r="B7" s="16"/>
      <c r="C7" s="16"/>
      <c r="D7" s="17"/>
      <c r="E7" s="17"/>
      <c r="F7" s="17"/>
      <c r="G7" s="17"/>
      <c r="H7" s="59"/>
      <c r="I7" s="44"/>
      <c r="J7" s="44"/>
      <c r="K7" s="44"/>
      <c r="L7" s="111"/>
      <c r="M7" s="111"/>
      <c r="N7" s="111"/>
      <c r="O7" s="111"/>
      <c r="P7" s="111"/>
      <c r="Q7" s="44"/>
      <c r="R7" s="44"/>
      <c r="S7" s="44"/>
      <c r="T7" s="44"/>
      <c r="U7" s="44"/>
      <c r="V7" s="44"/>
      <c r="W7" s="44"/>
    </row>
    <row r="8" ht="15" customHeight="1" spans="1:23">
      <c r="A8" s="109">
        <v>1</v>
      </c>
      <c r="B8" s="109">
        <v>2</v>
      </c>
      <c r="C8" s="109">
        <v>3</v>
      </c>
      <c r="D8" s="109">
        <v>4</v>
      </c>
      <c r="E8" s="109">
        <v>5</v>
      </c>
      <c r="F8" s="109">
        <v>6</v>
      </c>
      <c r="G8" s="109">
        <v>7</v>
      </c>
      <c r="H8" s="109">
        <v>8</v>
      </c>
      <c r="I8" s="109">
        <v>9</v>
      </c>
      <c r="J8" s="109">
        <v>10</v>
      </c>
      <c r="K8" s="109">
        <v>11</v>
      </c>
      <c r="L8" s="109">
        <v>12</v>
      </c>
      <c r="M8" s="109">
        <v>13</v>
      </c>
      <c r="N8" s="109">
        <v>14</v>
      </c>
      <c r="O8" s="109">
        <v>15</v>
      </c>
      <c r="P8" s="109">
        <v>16</v>
      </c>
      <c r="Q8" s="109">
        <v>17</v>
      </c>
      <c r="R8" s="109">
        <v>18</v>
      </c>
      <c r="S8" s="109">
        <v>19</v>
      </c>
      <c r="T8" s="109">
        <v>20</v>
      </c>
      <c r="U8" s="109">
        <v>21</v>
      </c>
      <c r="V8" s="109">
        <v>22</v>
      </c>
      <c r="W8" s="109">
        <v>23</v>
      </c>
    </row>
    <row r="9" ht="18.75" customHeight="1" spans="1:23">
      <c r="A9" s="23" t="s">
        <v>46</v>
      </c>
      <c r="B9" s="104"/>
      <c r="C9" s="23"/>
      <c r="D9" s="23"/>
      <c r="E9" s="23"/>
      <c r="F9" s="23"/>
      <c r="G9" s="23"/>
      <c r="H9" s="22">
        <v>2141753.99</v>
      </c>
      <c r="I9" s="22">
        <v>2141753.99</v>
      </c>
      <c r="J9" s="22">
        <v>536557.23</v>
      </c>
      <c r="K9" s="22"/>
      <c r="L9" s="22">
        <v>1605196.76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ht="31.4" customHeight="1" spans="1:23">
      <c r="A10" s="110" t="s">
        <v>46</v>
      </c>
      <c r="B10" s="104" t="s">
        <v>151</v>
      </c>
      <c r="C10" s="23" t="s">
        <v>152</v>
      </c>
      <c r="D10" s="23" t="s">
        <v>73</v>
      </c>
      <c r="E10" s="23" t="s">
        <v>74</v>
      </c>
      <c r="F10" s="23" t="s">
        <v>153</v>
      </c>
      <c r="G10" s="23" t="s">
        <v>154</v>
      </c>
      <c r="H10" s="22">
        <v>528960</v>
      </c>
      <c r="I10" s="22">
        <v>528960</v>
      </c>
      <c r="J10" s="22">
        <v>132240</v>
      </c>
      <c r="K10" s="22"/>
      <c r="L10" s="22">
        <v>396720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4" customHeight="1" spans="1:23">
      <c r="A11" s="110" t="s">
        <v>46</v>
      </c>
      <c r="B11" s="104" t="s">
        <v>151</v>
      </c>
      <c r="C11" s="23" t="s">
        <v>152</v>
      </c>
      <c r="D11" s="23" t="s">
        <v>73</v>
      </c>
      <c r="E11" s="23" t="s">
        <v>74</v>
      </c>
      <c r="F11" s="23" t="s">
        <v>155</v>
      </c>
      <c r="G11" s="23" t="s">
        <v>156</v>
      </c>
      <c r="H11" s="22">
        <v>44080</v>
      </c>
      <c r="I11" s="22">
        <v>44080</v>
      </c>
      <c r="J11" s="22">
        <v>11020</v>
      </c>
      <c r="K11" s="22"/>
      <c r="L11" s="22">
        <v>33060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4" customHeight="1" spans="1:23">
      <c r="A12" s="110" t="s">
        <v>46</v>
      </c>
      <c r="B12" s="104" t="s">
        <v>151</v>
      </c>
      <c r="C12" s="23" t="s">
        <v>152</v>
      </c>
      <c r="D12" s="23" t="s">
        <v>73</v>
      </c>
      <c r="E12" s="23" t="s">
        <v>74</v>
      </c>
      <c r="F12" s="23" t="s">
        <v>157</v>
      </c>
      <c r="G12" s="23" t="s">
        <v>158</v>
      </c>
      <c r="H12" s="22">
        <v>880968</v>
      </c>
      <c r="I12" s="22">
        <v>880968</v>
      </c>
      <c r="J12" s="22">
        <v>220242</v>
      </c>
      <c r="K12" s="22"/>
      <c r="L12" s="22">
        <v>660726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4" customHeight="1" spans="1:23">
      <c r="A13" s="110" t="s">
        <v>46</v>
      </c>
      <c r="B13" s="104" t="s">
        <v>159</v>
      </c>
      <c r="C13" s="23" t="s">
        <v>160</v>
      </c>
      <c r="D13" s="23" t="s">
        <v>81</v>
      </c>
      <c r="E13" s="23" t="s">
        <v>82</v>
      </c>
      <c r="F13" s="23" t="s">
        <v>161</v>
      </c>
      <c r="G13" s="23" t="s">
        <v>162</v>
      </c>
      <c r="H13" s="22">
        <v>200961.28</v>
      </c>
      <c r="I13" s="22">
        <v>200961.28</v>
      </c>
      <c r="J13" s="22">
        <v>50240.32</v>
      </c>
      <c r="K13" s="22"/>
      <c r="L13" s="22">
        <v>150720.96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31.4" customHeight="1" spans="1:23">
      <c r="A14" s="110" t="s">
        <v>46</v>
      </c>
      <c r="B14" s="104" t="s">
        <v>159</v>
      </c>
      <c r="C14" s="23" t="s">
        <v>160</v>
      </c>
      <c r="D14" s="23" t="s">
        <v>85</v>
      </c>
      <c r="E14" s="23" t="s">
        <v>84</v>
      </c>
      <c r="F14" s="23" t="s">
        <v>163</v>
      </c>
      <c r="G14" s="23" t="s">
        <v>164</v>
      </c>
      <c r="H14" s="22">
        <v>9807.52</v>
      </c>
      <c r="I14" s="22">
        <v>9807.52</v>
      </c>
      <c r="J14" s="22">
        <v>2451.89</v>
      </c>
      <c r="K14" s="22"/>
      <c r="L14" s="22">
        <v>7355.63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1.4" customHeight="1" spans="1:23">
      <c r="A15" s="110" t="s">
        <v>46</v>
      </c>
      <c r="B15" s="104" t="s">
        <v>159</v>
      </c>
      <c r="C15" s="23" t="s">
        <v>160</v>
      </c>
      <c r="D15" s="23" t="s">
        <v>90</v>
      </c>
      <c r="E15" s="23" t="s">
        <v>91</v>
      </c>
      <c r="F15" s="23" t="s">
        <v>165</v>
      </c>
      <c r="G15" s="23" t="s">
        <v>166</v>
      </c>
      <c r="H15" s="22">
        <v>135648.86</v>
      </c>
      <c r="I15" s="22">
        <v>135648.86</v>
      </c>
      <c r="J15" s="22">
        <v>33912.22</v>
      </c>
      <c r="K15" s="22"/>
      <c r="L15" s="22">
        <v>101736.64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1.4" customHeight="1" spans="1:23">
      <c r="A16" s="110" t="s">
        <v>46</v>
      </c>
      <c r="B16" s="104" t="s">
        <v>159</v>
      </c>
      <c r="C16" s="23" t="s">
        <v>160</v>
      </c>
      <c r="D16" s="23" t="s">
        <v>92</v>
      </c>
      <c r="E16" s="23" t="s">
        <v>93</v>
      </c>
      <c r="F16" s="23" t="s">
        <v>167</v>
      </c>
      <c r="G16" s="23" t="s">
        <v>168</v>
      </c>
      <c r="H16" s="22">
        <v>79761.77</v>
      </c>
      <c r="I16" s="22">
        <v>79761.77</v>
      </c>
      <c r="J16" s="22">
        <v>19940.44</v>
      </c>
      <c r="K16" s="22"/>
      <c r="L16" s="22">
        <v>59821.33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1.4" customHeight="1" spans="1:23">
      <c r="A17" s="110" t="s">
        <v>46</v>
      </c>
      <c r="B17" s="104" t="s">
        <v>159</v>
      </c>
      <c r="C17" s="23" t="s">
        <v>160</v>
      </c>
      <c r="D17" s="23" t="s">
        <v>94</v>
      </c>
      <c r="E17" s="23" t="s">
        <v>95</v>
      </c>
      <c r="F17" s="23" t="s">
        <v>163</v>
      </c>
      <c r="G17" s="23" t="s">
        <v>164</v>
      </c>
      <c r="H17" s="22">
        <v>6630</v>
      </c>
      <c r="I17" s="22">
        <v>6630</v>
      </c>
      <c r="J17" s="22">
        <v>6630</v>
      </c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1.4" customHeight="1" spans="1:23">
      <c r="A18" s="110" t="s">
        <v>46</v>
      </c>
      <c r="B18" s="104" t="s">
        <v>169</v>
      </c>
      <c r="C18" s="23" t="s">
        <v>101</v>
      </c>
      <c r="D18" s="23" t="s">
        <v>100</v>
      </c>
      <c r="E18" s="23" t="s">
        <v>101</v>
      </c>
      <c r="F18" s="23" t="s">
        <v>170</v>
      </c>
      <c r="G18" s="23" t="s">
        <v>101</v>
      </c>
      <c r="H18" s="22">
        <v>123131.97</v>
      </c>
      <c r="I18" s="22">
        <v>123131.97</v>
      </c>
      <c r="J18" s="22">
        <v>30782.99</v>
      </c>
      <c r="K18" s="22"/>
      <c r="L18" s="22">
        <v>92348.98</v>
      </c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1.4" customHeight="1" spans="1:23">
      <c r="A19" s="110" t="s">
        <v>46</v>
      </c>
      <c r="B19" s="104" t="s">
        <v>171</v>
      </c>
      <c r="C19" s="23" t="s">
        <v>131</v>
      </c>
      <c r="D19" s="23" t="s">
        <v>73</v>
      </c>
      <c r="E19" s="23" t="s">
        <v>74</v>
      </c>
      <c r="F19" s="23" t="s">
        <v>172</v>
      </c>
      <c r="G19" s="23" t="s">
        <v>131</v>
      </c>
      <c r="H19" s="22">
        <v>3800</v>
      </c>
      <c r="I19" s="22">
        <v>3800</v>
      </c>
      <c r="J19" s="22">
        <v>950</v>
      </c>
      <c r="K19" s="22"/>
      <c r="L19" s="22">
        <v>2850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1.4" customHeight="1" spans="1:23">
      <c r="A20" s="110" t="s">
        <v>46</v>
      </c>
      <c r="B20" s="104" t="s">
        <v>173</v>
      </c>
      <c r="C20" s="23" t="s">
        <v>174</v>
      </c>
      <c r="D20" s="23" t="s">
        <v>73</v>
      </c>
      <c r="E20" s="23" t="s">
        <v>74</v>
      </c>
      <c r="F20" s="23" t="s">
        <v>175</v>
      </c>
      <c r="G20" s="23" t="s">
        <v>174</v>
      </c>
      <c r="H20" s="22">
        <v>29080.16</v>
      </c>
      <c r="I20" s="22">
        <v>29080.16</v>
      </c>
      <c r="J20" s="22">
        <v>7270.04</v>
      </c>
      <c r="K20" s="22"/>
      <c r="L20" s="22">
        <v>21810.12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ht="31.4" customHeight="1" spans="1:23">
      <c r="A21" s="110" t="s">
        <v>46</v>
      </c>
      <c r="B21" s="104" t="s">
        <v>176</v>
      </c>
      <c r="C21" s="23" t="s">
        <v>177</v>
      </c>
      <c r="D21" s="23" t="s">
        <v>73</v>
      </c>
      <c r="E21" s="23" t="s">
        <v>74</v>
      </c>
      <c r="F21" s="23" t="s">
        <v>178</v>
      </c>
      <c r="G21" s="23" t="s">
        <v>179</v>
      </c>
      <c r="H21" s="22">
        <v>13684.22</v>
      </c>
      <c r="I21" s="22">
        <v>13684.22</v>
      </c>
      <c r="J21" s="22"/>
      <c r="K21" s="22"/>
      <c r="L21" s="22">
        <v>13684.22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31.4" customHeight="1" spans="1:23">
      <c r="A22" s="110" t="s">
        <v>46</v>
      </c>
      <c r="B22" s="104" t="s">
        <v>176</v>
      </c>
      <c r="C22" s="23" t="s">
        <v>177</v>
      </c>
      <c r="D22" s="23" t="s">
        <v>73</v>
      </c>
      <c r="E22" s="23" t="s">
        <v>74</v>
      </c>
      <c r="F22" s="23" t="s">
        <v>180</v>
      </c>
      <c r="G22" s="23" t="s">
        <v>181</v>
      </c>
      <c r="H22" s="22">
        <v>1730.92</v>
      </c>
      <c r="I22" s="22">
        <v>1730.92</v>
      </c>
      <c r="J22" s="22"/>
      <c r="K22" s="22"/>
      <c r="L22" s="22">
        <v>1730.92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4" customHeight="1" spans="1:23">
      <c r="A23" s="110" t="s">
        <v>46</v>
      </c>
      <c r="B23" s="104" t="s">
        <v>176</v>
      </c>
      <c r="C23" s="23" t="s">
        <v>177</v>
      </c>
      <c r="D23" s="23" t="s">
        <v>73</v>
      </c>
      <c r="E23" s="23" t="s">
        <v>74</v>
      </c>
      <c r="F23" s="23" t="s">
        <v>182</v>
      </c>
      <c r="G23" s="23" t="s">
        <v>183</v>
      </c>
      <c r="H23" s="22">
        <v>2447.08</v>
      </c>
      <c r="I23" s="22">
        <v>2447.08</v>
      </c>
      <c r="J23" s="22">
        <v>611.77</v>
      </c>
      <c r="K23" s="22"/>
      <c r="L23" s="22">
        <v>1835.31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1.4" customHeight="1" spans="1:23">
      <c r="A24" s="110" t="s">
        <v>46</v>
      </c>
      <c r="B24" s="104" t="s">
        <v>176</v>
      </c>
      <c r="C24" s="23" t="s">
        <v>177</v>
      </c>
      <c r="D24" s="23" t="s">
        <v>73</v>
      </c>
      <c r="E24" s="23" t="s">
        <v>74</v>
      </c>
      <c r="F24" s="23" t="s">
        <v>184</v>
      </c>
      <c r="G24" s="23" t="s">
        <v>185</v>
      </c>
      <c r="H24" s="22">
        <v>2382.44</v>
      </c>
      <c r="I24" s="22">
        <v>2382.44</v>
      </c>
      <c r="J24" s="22">
        <v>595.61</v>
      </c>
      <c r="K24" s="22"/>
      <c r="L24" s="22">
        <v>1786.83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1.4" customHeight="1" spans="1:23">
      <c r="A25" s="110" t="s">
        <v>46</v>
      </c>
      <c r="B25" s="104" t="s">
        <v>176</v>
      </c>
      <c r="C25" s="23" t="s">
        <v>177</v>
      </c>
      <c r="D25" s="23" t="s">
        <v>73</v>
      </c>
      <c r="E25" s="23" t="s">
        <v>74</v>
      </c>
      <c r="F25" s="23" t="s">
        <v>186</v>
      </c>
      <c r="G25" s="23" t="s">
        <v>187</v>
      </c>
      <c r="H25" s="22">
        <v>4759.92</v>
      </c>
      <c r="I25" s="22">
        <v>4759.92</v>
      </c>
      <c r="J25" s="22">
        <v>1189.98</v>
      </c>
      <c r="K25" s="22"/>
      <c r="L25" s="22">
        <v>3569.94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31.4" customHeight="1" spans="1:23">
      <c r="A26" s="110" t="s">
        <v>46</v>
      </c>
      <c r="B26" s="104" t="s">
        <v>176</v>
      </c>
      <c r="C26" s="23" t="s">
        <v>177</v>
      </c>
      <c r="D26" s="23" t="s">
        <v>73</v>
      </c>
      <c r="E26" s="23" t="s">
        <v>74</v>
      </c>
      <c r="F26" s="23" t="s">
        <v>188</v>
      </c>
      <c r="G26" s="23" t="s">
        <v>189</v>
      </c>
      <c r="H26" s="22">
        <v>33503.2</v>
      </c>
      <c r="I26" s="22">
        <v>33503.2</v>
      </c>
      <c r="J26" s="22">
        <v>8375.8</v>
      </c>
      <c r="K26" s="22"/>
      <c r="L26" s="22">
        <v>25127.4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31.4" customHeight="1" spans="1:23">
      <c r="A27" s="110" t="s">
        <v>46</v>
      </c>
      <c r="B27" s="104" t="s">
        <v>176</v>
      </c>
      <c r="C27" s="23" t="s">
        <v>177</v>
      </c>
      <c r="D27" s="23" t="s">
        <v>73</v>
      </c>
      <c r="E27" s="23" t="s">
        <v>74</v>
      </c>
      <c r="F27" s="23" t="s">
        <v>190</v>
      </c>
      <c r="G27" s="23" t="s">
        <v>191</v>
      </c>
      <c r="H27" s="22">
        <v>1143.95</v>
      </c>
      <c r="I27" s="22">
        <v>1143.95</v>
      </c>
      <c r="J27" s="22">
        <v>285.99</v>
      </c>
      <c r="K27" s="22"/>
      <c r="L27" s="22">
        <v>857.96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ht="31.4" customHeight="1" spans="1:23">
      <c r="A28" s="110" t="s">
        <v>46</v>
      </c>
      <c r="B28" s="104" t="s">
        <v>176</v>
      </c>
      <c r="C28" s="23" t="s">
        <v>177</v>
      </c>
      <c r="D28" s="23" t="s">
        <v>73</v>
      </c>
      <c r="E28" s="23" t="s">
        <v>74</v>
      </c>
      <c r="F28" s="23" t="s">
        <v>192</v>
      </c>
      <c r="G28" s="23" t="s">
        <v>193</v>
      </c>
      <c r="H28" s="22">
        <v>2550</v>
      </c>
      <c r="I28" s="22">
        <v>2550</v>
      </c>
      <c r="J28" s="22">
        <v>637.5</v>
      </c>
      <c r="K28" s="22"/>
      <c r="L28" s="22">
        <v>1912.5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ht="31.4" customHeight="1" spans="1:23">
      <c r="A29" s="110" t="s">
        <v>46</v>
      </c>
      <c r="B29" s="104" t="s">
        <v>176</v>
      </c>
      <c r="C29" s="23" t="s">
        <v>177</v>
      </c>
      <c r="D29" s="23" t="s">
        <v>73</v>
      </c>
      <c r="E29" s="23" t="s">
        <v>74</v>
      </c>
      <c r="F29" s="23" t="s">
        <v>194</v>
      </c>
      <c r="G29" s="23" t="s">
        <v>195</v>
      </c>
      <c r="H29" s="22">
        <v>29080.16</v>
      </c>
      <c r="I29" s="22">
        <v>29080.16</v>
      </c>
      <c r="J29" s="22">
        <v>7270.04</v>
      </c>
      <c r="K29" s="22"/>
      <c r="L29" s="22">
        <v>21810.12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ht="31.4" customHeight="1" spans="1:23">
      <c r="A30" s="110" t="s">
        <v>46</v>
      </c>
      <c r="B30" s="104" t="s">
        <v>176</v>
      </c>
      <c r="C30" s="23" t="s">
        <v>177</v>
      </c>
      <c r="D30" s="23" t="s">
        <v>73</v>
      </c>
      <c r="E30" s="23" t="s">
        <v>74</v>
      </c>
      <c r="F30" s="23" t="s">
        <v>196</v>
      </c>
      <c r="G30" s="23" t="s">
        <v>197</v>
      </c>
      <c r="H30" s="22">
        <v>4402.54</v>
      </c>
      <c r="I30" s="22">
        <v>4402.54</v>
      </c>
      <c r="J30" s="22">
        <v>1100.64</v>
      </c>
      <c r="K30" s="22"/>
      <c r="L30" s="22">
        <v>3301.9</v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ht="31.4" customHeight="1" spans="1:23">
      <c r="A31" s="110" t="s">
        <v>46</v>
      </c>
      <c r="B31" s="104" t="s">
        <v>176</v>
      </c>
      <c r="C31" s="23" t="s">
        <v>177</v>
      </c>
      <c r="D31" s="23" t="s">
        <v>79</v>
      </c>
      <c r="E31" s="23" t="s">
        <v>80</v>
      </c>
      <c r="F31" s="23" t="s">
        <v>196</v>
      </c>
      <c r="G31" s="23" t="s">
        <v>197</v>
      </c>
      <c r="H31" s="22">
        <v>3240</v>
      </c>
      <c r="I31" s="22">
        <v>3240</v>
      </c>
      <c r="J31" s="22">
        <v>810</v>
      </c>
      <c r="K31" s="22"/>
      <c r="L31" s="22">
        <v>2430</v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  <row r="32" ht="18.75" customHeight="1" spans="1:23">
      <c r="A32" s="30" t="s">
        <v>102</v>
      </c>
      <c r="B32" s="31"/>
      <c r="C32" s="31"/>
      <c r="D32" s="31"/>
      <c r="E32" s="31"/>
      <c r="F32" s="31"/>
      <c r="G32" s="32"/>
      <c r="H32" s="22">
        <v>2141753.99</v>
      </c>
      <c r="I32" s="22">
        <v>2141753.99</v>
      </c>
      <c r="J32" s="22">
        <v>536557.23</v>
      </c>
      <c r="K32" s="22"/>
      <c r="L32" s="22">
        <v>1605196.76</v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</row>
  </sheetData>
  <mergeCells count="30">
    <mergeCell ref="A2:W2"/>
    <mergeCell ref="A3:G3"/>
    <mergeCell ref="H4:W4"/>
    <mergeCell ref="I5:M5"/>
    <mergeCell ref="N5:P5"/>
    <mergeCell ref="R5:W5"/>
    <mergeCell ref="A32:G3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scale="34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1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4.575" customWidth="1"/>
    <col min="2" max="2" width="21.025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ht="13.5" customHeight="1" spans="5:23">
      <c r="E1" s="1"/>
      <c r="F1" s="1"/>
      <c r="G1" s="1"/>
      <c r="H1" s="1"/>
      <c r="U1" s="108"/>
      <c r="W1" s="52" t="s">
        <v>198</v>
      </c>
    </row>
    <row r="2" ht="27.75" customHeight="1" spans="1:23">
      <c r="A2" s="27" t="s">
        <v>199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3.5" customHeight="1" spans="1:23">
      <c r="A3" s="4" t="str">
        <f t="shared" ref="A3:B3" si="0">"单位名称："&amp;"云南省少数民族古籍整理出版规划办公室"</f>
        <v>单位名称：云南省少数民族古籍整理出版规划办公室</v>
      </c>
      <c r="B3" s="103" t="str">
        <f t="shared" si="0"/>
        <v>单位名称：云南省少数民族古籍整理出版规划办公室</v>
      </c>
      <c r="C3" s="103"/>
      <c r="D3" s="103"/>
      <c r="E3" s="103"/>
      <c r="F3" s="103"/>
      <c r="G3" s="103"/>
      <c r="H3" s="103"/>
      <c r="I3" s="103"/>
      <c r="J3" s="6"/>
      <c r="K3" s="6"/>
      <c r="L3" s="6"/>
      <c r="M3" s="6"/>
      <c r="N3" s="6"/>
      <c r="O3" s="6"/>
      <c r="P3" s="6"/>
      <c r="Q3" s="6"/>
      <c r="U3" s="108"/>
      <c r="W3" s="99" t="s">
        <v>127</v>
      </c>
    </row>
    <row r="4" ht="21.75" customHeight="1" spans="1:23">
      <c r="A4" s="8" t="s">
        <v>200</v>
      </c>
      <c r="B4" s="8" t="s">
        <v>137</v>
      </c>
      <c r="C4" s="8" t="s">
        <v>138</v>
      </c>
      <c r="D4" s="8" t="s">
        <v>201</v>
      </c>
      <c r="E4" s="9" t="s">
        <v>139</v>
      </c>
      <c r="F4" s="9" t="s">
        <v>140</v>
      </c>
      <c r="G4" s="9" t="s">
        <v>141</v>
      </c>
      <c r="H4" s="9" t="s">
        <v>142</v>
      </c>
      <c r="I4" s="59" t="s">
        <v>31</v>
      </c>
      <c r="J4" s="59" t="s">
        <v>202</v>
      </c>
      <c r="K4" s="59"/>
      <c r="L4" s="59"/>
      <c r="M4" s="59"/>
      <c r="N4" s="105" t="s">
        <v>144</v>
      </c>
      <c r="O4" s="105"/>
      <c r="P4" s="105"/>
      <c r="Q4" s="9" t="s">
        <v>37</v>
      </c>
      <c r="R4" s="10" t="s">
        <v>52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59"/>
      <c r="J5" s="44" t="s">
        <v>34</v>
      </c>
      <c r="K5" s="44"/>
      <c r="L5" s="44" t="s">
        <v>35</v>
      </c>
      <c r="M5" s="44" t="s">
        <v>36</v>
      </c>
      <c r="N5" s="106" t="s">
        <v>34</v>
      </c>
      <c r="O5" s="106" t="s">
        <v>35</v>
      </c>
      <c r="P5" s="106" t="s">
        <v>36</v>
      </c>
      <c r="Q5" s="14"/>
      <c r="R5" s="9" t="s">
        <v>33</v>
      </c>
      <c r="S5" s="9" t="s">
        <v>44</v>
      </c>
      <c r="T5" s="9" t="s">
        <v>150</v>
      </c>
      <c r="U5" s="9" t="s">
        <v>40</v>
      </c>
      <c r="V5" s="9" t="s">
        <v>41</v>
      </c>
      <c r="W5" s="9" t="s">
        <v>42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59"/>
      <c r="J6" s="44" t="s">
        <v>33</v>
      </c>
      <c r="K6" s="44" t="s">
        <v>203</v>
      </c>
      <c r="L6" s="44"/>
      <c r="M6" s="44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2.9" customHeight="1" spans="1:23">
      <c r="A8" s="23"/>
      <c r="B8" s="104"/>
      <c r="C8" s="23" t="s">
        <v>204</v>
      </c>
      <c r="D8" s="23"/>
      <c r="E8" s="23"/>
      <c r="F8" s="23"/>
      <c r="G8" s="23"/>
      <c r="H8" s="23"/>
      <c r="I8" s="107">
        <v>770000</v>
      </c>
      <c r="J8" s="107">
        <v>650000</v>
      </c>
      <c r="K8" s="107">
        <v>650000</v>
      </c>
      <c r="L8" s="107"/>
      <c r="M8" s="107"/>
      <c r="N8" s="107"/>
      <c r="O8" s="107"/>
      <c r="P8" s="107"/>
      <c r="Q8" s="107"/>
      <c r="R8" s="107">
        <v>120000</v>
      </c>
      <c r="S8" s="107"/>
      <c r="T8" s="107"/>
      <c r="U8" s="87"/>
      <c r="V8" s="107"/>
      <c r="W8" s="107">
        <v>120000</v>
      </c>
    </row>
    <row r="9" ht="32.9" customHeight="1" spans="1:23">
      <c r="A9" s="23" t="s">
        <v>205</v>
      </c>
      <c r="B9" s="104" t="s">
        <v>206</v>
      </c>
      <c r="C9" s="23" t="s">
        <v>204</v>
      </c>
      <c r="D9" s="23" t="s">
        <v>46</v>
      </c>
      <c r="E9" s="23" t="s">
        <v>64</v>
      </c>
      <c r="F9" s="23" t="s">
        <v>65</v>
      </c>
      <c r="G9" s="23" t="s">
        <v>207</v>
      </c>
      <c r="H9" s="23" t="s">
        <v>208</v>
      </c>
      <c r="I9" s="107">
        <v>48000</v>
      </c>
      <c r="J9" s="107"/>
      <c r="K9" s="107"/>
      <c r="L9" s="107"/>
      <c r="M9" s="107"/>
      <c r="N9" s="107"/>
      <c r="O9" s="107"/>
      <c r="P9" s="107"/>
      <c r="Q9" s="107"/>
      <c r="R9" s="107">
        <v>48000</v>
      </c>
      <c r="S9" s="107"/>
      <c r="T9" s="107"/>
      <c r="U9" s="87"/>
      <c r="V9" s="107"/>
      <c r="W9" s="107">
        <v>48000</v>
      </c>
    </row>
    <row r="10" ht="32.9" customHeight="1" spans="1:23">
      <c r="A10" s="23" t="s">
        <v>205</v>
      </c>
      <c r="B10" s="104" t="s">
        <v>206</v>
      </c>
      <c r="C10" s="23" t="s">
        <v>204</v>
      </c>
      <c r="D10" s="23" t="s">
        <v>46</v>
      </c>
      <c r="E10" s="23" t="s">
        <v>68</v>
      </c>
      <c r="F10" s="23" t="s">
        <v>65</v>
      </c>
      <c r="G10" s="23" t="s">
        <v>180</v>
      </c>
      <c r="H10" s="23" t="s">
        <v>181</v>
      </c>
      <c r="I10" s="107">
        <v>420400</v>
      </c>
      <c r="J10" s="107">
        <v>384800</v>
      </c>
      <c r="K10" s="107">
        <v>384800</v>
      </c>
      <c r="L10" s="107"/>
      <c r="M10" s="107"/>
      <c r="N10" s="107"/>
      <c r="O10" s="107"/>
      <c r="P10" s="107"/>
      <c r="Q10" s="107"/>
      <c r="R10" s="107">
        <v>35600</v>
      </c>
      <c r="S10" s="107"/>
      <c r="T10" s="107"/>
      <c r="U10" s="87"/>
      <c r="V10" s="107"/>
      <c r="W10" s="107">
        <v>35600</v>
      </c>
    </row>
    <row r="11" ht="32.9" customHeight="1" spans="1:23">
      <c r="A11" s="23" t="s">
        <v>205</v>
      </c>
      <c r="B11" s="104" t="s">
        <v>206</v>
      </c>
      <c r="C11" s="23" t="s">
        <v>204</v>
      </c>
      <c r="D11" s="23" t="s">
        <v>46</v>
      </c>
      <c r="E11" s="23" t="s">
        <v>68</v>
      </c>
      <c r="F11" s="23" t="s">
        <v>65</v>
      </c>
      <c r="G11" s="23" t="s">
        <v>186</v>
      </c>
      <c r="H11" s="23" t="s">
        <v>187</v>
      </c>
      <c r="I11" s="107">
        <v>400</v>
      </c>
      <c r="J11" s="107"/>
      <c r="K11" s="107"/>
      <c r="L11" s="107"/>
      <c r="M11" s="107"/>
      <c r="N11" s="107"/>
      <c r="O11" s="107"/>
      <c r="P11" s="107"/>
      <c r="Q11" s="107"/>
      <c r="R11" s="107">
        <v>400</v>
      </c>
      <c r="S11" s="107"/>
      <c r="T11" s="107"/>
      <c r="U11" s="87"/>
      <c r="V11" s="107"/>
      <c r="W11" s="107">
        <v>400</v>
      </c>
    </row>
    <row r="12" ht="32.9" customHeight="1" spans="1:23">
      <c r="A12" s="23" t="s">
        <v>205</v>
      </c>
      <c r="B12" s="104" t="s">
        <v>206</v>
      </c>
      <c r="C12" s="23" t="s">
        <v>204</v>
      </c>
      <c r="D12" s="23" t="s">
        <v>46</v>
      </c>
      <c r="E12" s="23" t="s">
        <v>68</v>
      </c>
      <c r="F12" s="23" t="s">
        <v>65</v>
      </c>
      <c r="G12" s="23" t="s">
        <v>188</v>
      </c>
      <c r="H12" s="23" t="s">
        <v>189</v>
      </c>
      <c r="I12" s="107">
        <v>121400</v>
      </c>
      <c r="J12" s="107">
        <v>121400</v>
      </c>
      <c r="K12" s="107">
        <v>121400</v>
      </c>
      <c r="L12" s="107"/>
      <c r="M12" s="107"/>
      <c r="N12" s="107"/>
      <c r="O12" s="107"/>
      <c r="P12" s="107"/>
      <c r="Q12" s="107"/>
      <c r="R12" s="107"/>
      <c r="S12" s="107"/>
      <c r="T12" s="107"/>
      <c r="U12" s="87"/>
      <c r="V12" s="107"/>
      <c r="W12" s="107"/>
    </row>
    <row r="13" ht="32.9" customHeight="1" spans="1:23">
      <c r="A13" s="23" t="s">
        <v>205</v>
      </c>
      <c r="B13" s="104" t="s">
        <v>206</v>
      </c>
      <c r="C13" s="23" t="s">
        <v>204</v>
      </c>
      <c r="D13" s="23" t="s">
        <v>46</v>
      </c>
      <c r="E13" s="23" t="s">
        <v>68</v>
      </c>
      <c r="F13" s="23" t="s">
        <v>65</v>
      </c>
      <c r="G13" s="23" t="s">
        <v>190</v>
      </c>
      <c r="H13" s="23" t="s">
        <v>191</v>
      </c>
      <c r="I13" s="107">
        <v>57600</v>
      </c>
      <c r="J13" s="107">
        <v>57600</v>
      </c>
      <c r="K13" s="107">
        <v>57600</v>
      </c>
      <c r="L13" s="107"/>
      <c r="M13" s="107"/>
      <c r="N13" s="107"/>
      <c r="O13" s="107"/>
      <c r="P13" s="107"/>
      <c r="Q13" s="107"/>
      <c r="R13" s="107"/>
      <c r="S13" s="107"/>
      <c r="T13" s="107"/>
      <c r="U13" s="87"/>
      <c r="V13" s="107"/>
      <c r="W13" s="107"/>
    </row>
    <row r="14" ht="32.9" customHeight="1" spans="1:23">
      <c r="A14" s="23" t="s">
        <v>205</v>
      </c>
      <c r="B14" s="104" t="s">
        <v>206</v>
      </c>
      <c r="C14" s="23" t="s">
        <v>204</v>
      </c>
      <c r="D14" s="23" t="s">
        <v>46</v>
      </c>
      <c r="E14" s="23" t="s">
        <v>68</v>
      </c>
      <c r="F14" s="23" t="s">
        <v>65</v>
      </c>
      <c r="G14" s="23" t="s">
        <v>209</v>
      </c>
      <c r="H14" s="23" t="s">
        <v>210</v>
      </c>
      <c r="I14" s="107">
        <v>32000</v>
      </c>
      <c r="J14" s="107">
        <v>32000</v>
      </c>
      <c r="K14" s="107">
        <v>32000</v>
      </c>
      <c r="L14" s="107"/>
      <c r="M14" s="107"/>
      <c r="N14" s="107"/>
      <c r="O14" s="107"/>
      <c r="P14" s="107"/>
      <c r="Q14" s="107"/>
      <c r="R14" s="107"/>
      <c r="S14" s="107"/>
      <c r="T14" s="107"/>
      <c r="U14" s="87"/>
      <c r="V14" s="107"/>
      <c r="W14" s="107"/>
    </row>
    <row r="15" ht="32.9" customHeight="1" spans="1:23">
      <c r="A15" s="23" t="s">
        <v>205</v>
      </c>
      <c r="B15" s="104" t="s">
        <v>206</v>
      </c>
      <c r="C15" s="23" t="s">
        <v>204</v>
      </c>
      <c r="D15" s="23" t="s">
        <v>46</v>
      </c>
      <c r="E15" s="23" t="s">
        <v>68</v>
      </c>
      <c r="F15" s="23" t="s">
        <v>65</v>
      </c>
      <c r="G15" s="23" t="s">
        <v>211</v>
      </c>
      <c r="H15" s="23" t="s">
        <v>212</v>
      </c>
      <c r="I15" s="107">
        <v>12800</v>
      </c>
      <c r="J15" s="107">
        <v>12800</v>
      </c>
      <c r="K15" s="107">
        <v>12800</v>
      </c>
      <c r="L15" s="107"/>
      <c r="M15" s="107"/>
      <c r="N15" s="107"/>
      <c r="O15" s="107"/>
      <c r="P15" s="107"/>
      <c r="Q15" s="107"/>
      <c r="R15" s="107"/>
      <c r="S15" s="107"/>
      <c r="T15" s="107"/>
      <c r="U15" s="87"/>
      <c r="V15" s="107"/>
      <c r="W15" s="107"/>
    </row>
    <row r="16" ht="32.9" customHeight="1" spans="1:23">
      <c r="A16" s="23" t="s">
        <v>205</v>
      </c>
      <c r="B16" s="104" t="s">
        <v>206</v>
      </c>
      <c r="C16" s="23" t="s">
        <v>204</v>
      </c>
      <c r="D16" s="23" t="s">
        <v>46</v>
      </c>
      <c r="E16" s="23" t="s">
        <v>68</v>
      </c>
      <c r="F16" s="23" t="s">
        <v>65</v>
      </c>
      <c r="G16" s="23" t="s">
        <v>196</v>
      </c>
      <c r="H16" s="23" t="s">
        <v>197</v>
      </c>
      <c r="I16" s="107">
        <v>55000</v>
      </c>
      <c r="J16" s="107">
        <v>19000</v>
      </c>
      <c r="K16" s="107">
        <v>19000</v>
      </c>
      <c r="L16" s="107"/>
      <c r="M16" s="107"/>
      <c r="N16" s="107"/>
      <c r="O16" s="107"/>
      <c r="P16" s="107"/>
      <c r="Q16" s="107"/>
      <c r="R16" s="107">
        <v>36000</v>
      </c>
      <c r="S16" s="107"/>
      <c r="T16" s="107"/>
      <c r="U16" s="87"/>
      <c r="V16" s="107"/>
      <c r="W16" s="107">
        <v>36000</v>
      </c>
    </row>
    <row r="17" ht="32.9" customHeight="1" spans="1:23">
      <c r="A17" s="23" t="s">
        <v>205</v>
      </c>
      <c r="B17" s="104" t="s">
        <v>206</v>
      </c>
      <c r="C17" s="23" t="s">
        <v>204</v>
      </c>
      <c r="D17" s="23" t="s">
        <v>46</v>
      </c>
      <c r="E17" s="23" t="s">
        <v>68</v>
      </c>
      <c r="F17" s="23" t="s">
        <v>65</v>
      </c>
      <c r="G17" s="23" t="s">
        <v>213</v>
      </c>
      <c r="H17" s="23" t="s">
        <v>214</v>
      </c>
      <c r="I17" s="107">
        <v>22400</v>
      </c>
      <c r="J17" s="107">
        <v>22400</v>
      </c>
      <c r="K17" s="107">
        <v>22400</v>
      </c>
      <c r="L17" s="107"/>
      <c r="M17" s="107"/>
      <c r="N17" s="107"/>
      <c r="O17" s="107"/>
      <c r="P17" s="107"/>
      <c r="Q17" s="107"/>
      <c r="R17" s="107"/>
      <c r="S17" s="107"/>
      <c r="T17" s="107"/>
      <c r="U17" s="87"/>
      <c r="V17" s="107"/>
      <c r="W17" s="107"/>
    </row>
    <row r="18" ht="32.9" customHeight="1" spans="1:23">
      <c r="A18" s="23"/>
      <c r="B18" s="23"/>
      <c r="C18" s="23" t="s">
        <v>215</v>
      </c>
      <c r="D18" s="23"/>
      <c r="E18" s="23"/>
      <c r="F18" s="23"/>
      <c r="G18" s="23"/>
      <c r="H18" s="23"/>
      <c r="I18" s="107">
        <v>44050</v>
      </c>
      <c r="J18" s="107">
        <v>44050</v>
      </c>
      <c r="K18" s="107">
        <v>44050</v>
      </c>
      <c r="L18" s="107"/>
      <c r="M18" s="107"/>
      <c r="N18" s="107"/>
      <c r="O18" s="107"/>
      <c r="P18" s="107"/>
      <c r="Q18" s="107"/>
      <c r="R18" s="107"/>
      <c r="S18" s="107"/>
      <c r="T18" s="107"/>
      <c r="U18" s="87"/>
      <c r="V18" s="107"/>
      <c r="W18" s="107"/>
    </row>
    <row r="19" ht="32.9" customHeight="1" spans="1:23">
      <c r="A19" s="23" t="s">
        <v>216</v>
      </c>
      <c r="B19" s="104" t="s">
        <v>217</v>
      </c>
      <c r="C19" s="23" t="s">
        <v>215</v>
      </c>
      <c r="D19" s="23" t="s">
        <v>46</v>
      </c>
      <c r="E19" s="23" t="s">
        <v>68</v>
      </c>
      <c r="F19" s="23" t="s">
        <v>65</v>
      </c>
      <c r="G19" s="23" t="s">
        <v>186</v>
      </c>
      <c r="H19" s="23" t="s">
        <v>187</v>
      </c>
      <c r="I19" s="107">
        <v>26050</v>
      </c>
      <c r="J19" s="107">
        <v>26050</v>
      </c>
      <c r="K19" s="107">
        <v>26050</v>
      </c>
      <c r="L19" s="107"/>
      <c r="M19" s="107"/>
      <c r="N19" s="107"/>
      <c r="O19" s="107"/>
      <c r="P19" s="107"/>
      <c r="Q19" s="107"/>
      <c r="R19" s="107"/>
      <c r="S19" s="107"/>
      <c r="T19" s="107"/>
      <c r="U19" s="87"/>
      <c r="V19" s="107"/>
      <c r="W19" s="107"/>
    </row>
    <row r="20" ht="32.9" customHeight="1" spans="1:23">
      <c r="A20" s="23" t="s">
        <v>216</v>
      </c>
      <c r="B20" s="104" t="s">
        <v>217</v>
      </c>
      <c r="C20" s="23" t="s">
        <v>215</v>
      </c>
      <c r="D20" s="23" t="s">
        <v>46</v>
      </c>
      <c r="E20" s="23" t="s">
        <v>68</v>
      </c>
      <c r="F20" s="23" t="s">
        <v>65</v>
      </c>
      <c r="G20" s="23" t="s">
        <v>218</v>
      </c>
      <c r="H20" s="23" t="s">
        <v>219</v>
      </c>
      <c r="I20" s="107">
        <v>18000</v>
      </c>
      <c r="J20" s="107">
        <v>18000</v>
      </c>
      <c r="K20" s="107">
        <v>18000</v>
      </c>
      <c r="L20" s="107"/>
      <c r="M20" s="107"/>
      <c r="N20" s="107"/>
      <c r="O20" s="107"/>
      <c r="P20" s="107"/>
      <c r="Q20" s="107"/>
      <c r="R20" s="107"/>
      <c r="S20" s="107"/>
      <c r="T20" s="107"/>
      <c r="U20" s="87"/>
      <c r="V20" s="107"/>
      <c r="W20" s="107"/>
    </row>
    <row r="21" ht="18.75" customHeight="1" spans="1:23">
      <c r="A21" s="30" t="s">
        <v>102</v>
      </c>
      <c r="B21" s="31"/>
      <c r="C21" s="31"/>
      <c r="D21" s="31"/>
      <c r="E21" s="31"/>
      <c r="F21" s="31"/>
      <c r="G21" s="31"/>
      <c r="H21" s="32"/>
      <c r="I21" s="107">
        <v>814050</v>
      </c>
      <c r="J21" s="107">
        <v>694050</v>
      </c>
      <c r="K21" s="107">
        <v>694050</v>
      </c>
      <c r="L21" s="107"/>
      <c r="M21" s="107"/>
      <c r="N21" s="107"/>
      <c r="O21" s="107"/>
      <c r="P21" s="107"/>
      <c r="Q21" s="107"/>
      <c r="R21" s="107">
        <v>120000</v>
      </c>
      <c r="S21" s="107"/>
      <c r="T21" s="107"/>
      <c r="U21" s="87"/>
      <c r="V21" s="107"/>
      <c r="W21" s="107">
        <v>120000</v>
      </c>
    </row>
  </sheetData>
  <mergeCells count="28">
    <mergeCell ref="A2:W2"/>
    <mergeCell ref="A3:I3"/>
    <mergeCell ref="J4:M4"/>
    <mergeCell ref="N4:P4"/>
    <mergeCell ref="R4:W4"/>
    <mergeCell ref="J5:K5"/>
    <mergeCell ref="A21:H2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scale="34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9"/>
  <sheetViews>
    <sheetView showZeros="0" tabSelected="1" topLeftCell="A11" workbookViewId="0">
      <selection activeCell="J12" sqref="J12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7.175" customWidth="1"/>
    <col min="4" max="4" width="21.025" customWidth="1"/>
    <col min="5" max="5" width="23.575" customWidth="1"/>
    <col min="6" max="6" width="11.275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0:10">
      <c r="J1" s="51" t="s">
        <v>220</v>
      </c>
    </row>
    <row r="2" ht="28.5" customHeight="1" spans="1:10">
      <c r="A2" s="42" t="s">
        <v>221</v>
      </c>
      <c r="B2" s="27"/>
      <c r="C2" s="27"/>
      <c r="D2" s="27"/>
      <c r="E2" s="27"/>
      <c r="F2" s="43"/>
      <c r="G2" s="27"/>
      <c r="H2" s="43"/>
      <c r="I2" s="43"/>
      <c r="J2" s="27"/>
    </row>
    <row r="3" ht="15" customHeight="1" spans="1:1">
      <c r="A3" s="4" t="str">
        <f>"单位名称："&amp;"云南省少数民族古籍整理出版规划办公室"</f>
        <v>单位名称：云南省少数民族古籍整理出版规划办公室</v>
      </c>
    </row>
    <row r="4" ht="14.25" customHeight="1" spans="1:10">
      <c r="A4" s="44" t="s">
        <v>222</v>
      </c>
      <c r="B4" s="44" t="s">
        <v>223</v>
      </c>
      <c r="C4" s="44" t="s">
        <v>224</v>
      </c>
      <c r="D4" s="44" t="s">
        <v>225</v>
      </c>
      <c r="E4" s="44" t="s">
        <v>226</v>
      </c>
      <c r="F4" s="45" t="s">
        <v>227</v>
      </c>
      <c r="G4" s="44" t="s">
        <v>228</v>
      </c>
      <c r="H4" s="45" t="s">
        <v>229</v>
      </c>
      <c r="I4" s="45" t="s">
        <v>230</v>
      </c>
      <c r="J4" s="44" t="s">
        <v>231</v>
      </c>
    </row>
    <row r="5" ht="14.25" customHeight="1" spans="1:10">
      <c r="A5" s="44">
        <v>1</v>
      </c>
      <c r="B5" s="44">
        <v>2</v>
      </c>
      <c r="C5" s="44">
        <v>3</v>
      </c>
      <c r="D5" s="44">
        <v>4</v>
      </c>
      <c r="E5" s="44">
        <v>5</v>
      </c>
      <c r="F5" s="45">
        <v>6</v>
      </c>
      <c r="G5" s="44">
        <v>7</v>
      </c>
      <c r="H5" s="45">
        <v>8</v>
      </c>
      <c r="I5" s="45">
        <v>9</v>
      </c>
      <c r="J5" s="44">
        <v>10</v>
      </c>
    </row>
    <row r="6" ht="15" customHeight="1" spans="1:10">
      <c r="A6" s="46" t="s">
        <v>46</v>
      </c>
      <c r="B6" s="47"/>
      <c r="C6" s="47"/>
      <c r="D6" s="47"/>
      <c r="E6" s="48"/>
      <c r="F6" s="49"/>
      <c r="G6" s="48"/>
      <c r="H6" s="49"/>
      <c r="I6" s="49"/>
      <c r="J6" s="48"/>
    </row>
    <row r="7" ht="56" customHeight="1" spans="1:10">
      <c r="A7" s="102" t="s">
        <v>204</v>
      </c>
      <c r="B7" s="50" t="s">
        <v>232</v>
      </c>
      <c r="C7" s="50" t="s">
        <v>233</v>
      </c>
      <c r="D7" s="50" t="s">
        <v>234</v>
      </c>
      <c r="E7" s="46" t="s">
        <v>235</v>
      </c>
      <c r="F7" s="50" t="s">
        <v>236</v>
      </c>
      <c r="G7" s="46" t="s">
        <v>121</v>
      </c>
      <c r="H7" s="50" t="s">
        <v>237</v>
      </c>
      <c r="I7" s="50" t="s">
        <v>238</v>
      </c>
      <c r="J7" s="46" t="s">
        <v>239</v>
      </c>
    </row>
    <row r="8" ht="63" customHeight="1" spans="1:10">
      <c r="A8" s="102" t="s">
        <v>204</v>
      </c>
      <c r="B8" s="50" t="s">
        <v>240</v>
      </c>
      <c r="C8" s="50" t="s">
        <v>233</v>
      </c>
      <c r="D8" s="50" t="s">
        <v>234</v>
      </c>
      <c r="E8" s="46" t="s">
        <v>241</v>
      </c>
      <c r="F8" s="50" t="s">
        <v>236</v>
      </c>
      <c r="G8" s="46" t="s">
        <v>242</v>
      </c>
      <c r="H8" s="50" t="s">
        <v>243</v>
      </c>
      <c r="I8" s="50" t="s">
        <v>238</v>
      </c>
      <c r="J8" s="46" t="s">
        <v>244</v>
      </c>
    </row>
    <row r="9" ht="163" customHeight="1" spans="1:10">
      <c r="A9" s="102" t="s">
        <v>204</v>
      </c>
      <c r="B9" s="50" t="s">
        <v>240</v>
      </c>
      <c r="C9" s="50" t="s">
        <v>233</v>
      </c>
      <c r="D9" s="50" t="s">
        <v>234</v>
      </c>
      <c r="E9" s="46" t="s">
        <v>245</v>
      </c>
      <c r="F9" s="50" t="s">
        <v>236</v>
      </c>
      <c r="G9" s="46" t="s">
        <v>246</v>
      </c>
      <c r="H9" s="50" t="s">
        <v>247</v>
      </c>
      <c r="I9" s="50" t="s">
        <v>238</v>
      </c>
      <c r="J9" s="46" t="s">
        <v>248</v>
      </c>
    </row>
    <row r="10" ht="33.75" customHeight="1" spans="1:10">
      <c r="A10" s="102" t="s">
        <v>204</v>
      </c>
      <c r="B10" s="50" t="s">
        <v>240</v>
      </c>
      <c r="C10" s="50" t="s">
        <v>233</v>
      </c>
      <c r="D10" s="50" t="s">
        <v>234</v>
      </c>
      <c r="E10" s="46" t="s">
        <v>249</v>
      </c>
      <c r="F10" s="50" t="s">
        <v>236</v>
      </c>
      <c r="G10" s="46" t="s">
        <v>250</v>
      </c>
      <c r="H10" s="50" t="s">
        <v>251</v>
      </c>
      <c r="I10" s="50" t="s">
        <v>238</v>
      </c>
      <c r="J10" s="46" t="s">
        <v>252</v>
      </c>
    </row>
    <row r="11" ht="90" customHeight="1" spans="1:10">
      <c r="A11" s="102" t="s">
        <v>204</v>
      </c>
      <c r="B11" s="50" t="s">
        <v>240</v>
      </c>
      <c r="C11" s="50" t="s">
        <v>233</v>
      </c>
      <c r="D11" s="50" t="s">
        <v>253</v>
      </c>
      <c r="E11" s="46" t="s">
        <v>254</v>
      </c>
      <c r="F11" s="50" t="s">
        <v>255</v>
      </c>
      <c r="G11" s="46" t="s">
        <v>256</v>
      </c>
      <c r="H11" s="50" t="s">
        <v>257</v>
      </c>
      <c r="I11" s="50" t="s">
        <v>258</v>
      </c>
      <c r="J11" s="46" t="s">
        <v>259</v>
      </c>
    </row>
    <row r="12" ht="61" customHeight="1" spans="1:10">
      <c r="A12" s="102" t="s">
        <v>204</v>
      </c>
      <c r="B12" s="50" t="s">
        <v>240</v>
      </c>
      <c r="C12" s="50" t="s">
        <v>260</v>
      </c>
      <c r="D12" s="50" t="s">
        <v>261</v>
      </c>
      <c r="E12" s="46" t="s">
        <v>262</v>
      </c>
      <c r="F12" s="50" t="s">
        <v>236</v>
      </c>
      <c r="G12" s="46" t="s">
        <v>263</v>
      </c>
      <c r="H12" s="50"/>
      <c r="I12" s="50" t="s">
        <v>258</v>
      </c>
      <c r="J12" s="46" t="s">
        <v>264</v>
      </c>
    </row>
    <row r="13" ht="33.75" customHeight="1" spans="1:10">
      <c r="A13" s="102" t="s">
        <v>204</v>
      </c>
      <c r="B13" s="50" t="s">
        <v>240</v>
      </c>
      <c r="C13" s="50" t="s">
        <v>260</v>
      </c>
      <c r="D13" s="50" t="s">
        <v>261</v>
      </c>
      <c r="E13" s="46" t="s">
        <v>265</v>
      </c>
      <c r="F13" s="50" t="s">
        <v>236</v>
      </c>
      <c r="G13" s="46" t="s">
        <v>263</v>
      </c>
      <c r="H13" s="50"/>
      <c r="I13" s="50" t="s">
        <v>258</v>
      </c>
      <c r="J13" s="46" t="s">
        <v>266</v>
      </c>
    </row>
    <row r="14" ht="33.75" customHeight="1" spans="1:10">
      <c r="A14" s="102" t="s">
        <v>204</v>
      </c>
      <c r="B14" s="50" t="s">
        <v>240</v>
      </c>
      <c r="C14" s="50" t="s">
        <v>267</v>
      </c>
      <c r="D14" s="50" t="s">
        <v>268</v>
      </c>
      <c r="E14" s="46" t="s">
        <v>269</v>
      </c>
      <c r="F14" s="50" t="s">
        <v>236</v>
      </c>
      <c r="G14" s="46" t="s">
        <v>270</v>
      </c>
      <c r="H14" s="50" t="s">
        <v>271</v>
      </c>
      <c r="I14" s="50" t="s">
        <v>238</v>
      </c>
      <c r="J14" s="46" t="s">
        <v>272</v>
      </c>
    </row>
    <row r="15" ht="54" customHeight="1" spans="1:10">
      <c r="A15" s="102" t="s">
        <v>204</v>
      </c>
      <c r="B15" s="50" t="s">
        <v>240</v>
      </c>
      <c r="C15" s="50" t="s">
        <v>267</v>
      </c>
      <c r="D15" s="50" t="s">
        <v>268</v>
      </c>
      <c r="E15" s="46" t="s">
        <v>273</v>
      </c>
      <c r="F15" s="50" t="s">
        <v>236</v>
      </c>
      <c r="G15" s="46" t="s">
        <v>270</v>
      </c>
      <c r="H15" s="50" t="s">
        <v>271</v>
      </c>
      <c r="I15" s="50" t="s">
        <v>238</v>
      </c>
      <c r="J15" s="46" t="s">
        <v>274</v>
      </c>
    </row>
    <row r="16" ht="33.75" customHeight="1" spans="1:10">
      <c r="A16" s="102" t="s">
        <v>215</v>
      </c>
      <c r="B16" s="50" t="s">
        <v>275</v>
      </c>
      <c r="C16" s="50" t="s">
        <v>233</v>
      </c>
      <c r="D16" s="50" t="s">
        <v>234</v>
      </c>
      <c r="E16" s="46" t="s">
        <v>276</v>
      </c>
      <c r="F16" s="50" t="s">
        <v>236</v>
      </c>
      <c r="G16" s="46" t="s">
        <v>246</v>
      </c>
      <c r="H16" s="50" t="s">
        <v>257</v>
      </c>
      <c r="I16" s="50" t="s">
        <v>238</v>
      </c>
      <c r="J16" s="46" t="s">
        <v>277</v>
      </c>
    </row>
    <row r="17" ht="33.75" customHeight="1" spans="1:10">
      <c r="A17" s="102" t="s">
        <v>215</v>
      </c>
      <c r="B17" s="50" t="s">
        <v>278</v>
      </c>
      <c r="C17" s="50" t="s">
        <v>233</v>
      </c>
      <c r="D17" s="50" t="s">
        <v>253</v>
      </c>
      <c r="E17" s="46" t="s">
        <v>279</v>
      </c>
      <c r="F17" s="50" t="s">
        <v>280</v>
      </c>
      <c r="G17" s="46" t="s">
        <v>256</v>
      </c>
      <c r="H17" s="50" t="s">
        <v>257</v>
      </c>
      <c r="I17" s="50" t="s">
        <v>238</v>
      </c>
      <c r="J17" s="46" t="s">
        <v>281</v>
      </c>
    </row>
    <row r="18" ht="45" customHeight="1" spans="1:10">
      <c r="A18" s="102" t="s">
        <v>215</v>
      </c>
      <c r="B18" s="50" t="s">
        <v>278</v>
      </c>
      <c r="C18" s="50" t="s">
        <v>260</v>
      </c>
      <c r="D18" s="50" t="s">
        <v>261</v>
      </c>
      <c r="E18" s="46" t="s">
        <v>282</v>
      </c>
      <c r="F18" s="50" t="s">
        <v>236</v>
      </c>
      <c r="G18" s="46" t="s">
        <v>283</v>
      </c>
      <c r="H18" s="50" t="s">
        <v>271</v>
      </c>
      <c r="I18" s="50" t="s">
        <v>238</v>
      </c>
      <c r="J18" s="46" t="s">
        <v>284</v>
      </c>
    </row>
    <row r="19" ht="49" customHeight="1" spans="1:10">
      <c r="A19" s="102" t="s">
        <v>215</v>
      </c>
      <c r="B19" s="50" t="s">
        <v>278</v>
      </c>
      <c r="C19" s="50" t="s">
        <v>267</v>
      </c>
      <c r="D19" s="50" t="s">
        <v>268</v>
      </c>
      <c r="E19" s="46" t="s">
        <v>285</v>
      </c>
      <c r="F19" s="50" t="s">
        <v>236</v>
      </c>
      <c r="G19" s="46" t="s">
        <v>270</v>
      </c>
      <c r="H19" s="50" t="s">
        <v>271</v>
      </c>
      <c r="I19" s="50" t="s">
        <v>238</v>
      </c>
      <c r="J19" s="46" t="s">
        <v>286</v>
      </c>
    </row>
  </sheetData>
  <mergeCells count="6">
    <mergeCell ref="A2:J2"/>
    <mergeCell ref="A3:H3"/>
    <mergeCell ref="A7:A15"/>
    <mergeCell ref="A16:A19"/>
    <mergeCell ref="B7:B15"/>
    <mergeCell ref="B16:B19"/>
  </mergeCells>
  <pageMargins left="0.75" right="0.75" top="1" bottom="1" header="0.5" footer="0.5"/>
  <pageSetup paperSize="9" scale="5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部门项目中期规划预算表12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杨希娴</cp:lastModifiedBy>
  <dcterms:created xsi:type="dcterms:W3CDTF">2025-02-07T02:57:00Z</dcterms:created>
  <dcterms:modified xsi:type="dcterms:W3CDTF">2025-02-07T12:35:02Z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459F1510F5D547D99E1A7CFD78303335_13</vt:lpwstr>
  </property>
  <property fmtid="{D5CDD505-2E9C-101B-9397-08002B2CF9AE}" pid="3" name="KSOProductBuildVer">
    <vt:lpwstr>2052-12.1.0.19302</vt:lpwstr>
  </property>
</Properties>
</file>