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<sst xmlns="http://schemas.openxmlformats.org/spreadsheetml/2006/main" count="850" uniqueCount="380">
  <si>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</si>
  <si>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</si>
  <si>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</si>
  <si>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</si>
  <si>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</si>
  <si>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</si>
  <si>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</si>
  <si>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</si>
  <si>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</si>
  <si>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</si>
  <si>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</si>
  <si>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</si>
  <si>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</si>
  <si>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</si>
  <si>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</si>
  <si>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</si>
  <si>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</si>
  <si>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</si>
  <si>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</si>
  <si>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</si>
  <si>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</si>
  <si>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</si>
  <si>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</si>
  <si>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</si>
  <si>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</si>
  <si>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</si>
  <si>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</si>
  <si>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</si>
  <si>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</si>
  <si>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</si>
  <si>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</si>
  <si>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</si>
  <si>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</si>
  <si>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</si>
  <si>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</si>
  <si>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</si>
  <si>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</si>
  <si>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</si>
  <si>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</si>
  <si>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</si>
  <si>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</si>
  <si>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</si>
  <si>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</si>
  <si>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</si>
  <si>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108006</t>
  </si>
  <si>
    <t>今日民族杂志社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</si>
  <si>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</si>
  <si>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</si>
  <si>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</si>
  <si>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</si>
  <si>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</si>
  <si>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</si>
  <si>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</si>
  <si>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</si>
  <si>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</si>
  <si>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</si>
  <si>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</si>
  <si>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</si>
  <si>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</si>
  <si>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</si>
  <si>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</si>
  <si>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20123</t>
  </si>
  <si>
    <t>民族事务</t>
  </si>
  <si>
    <t>2012304</t>
  </si>
  <si>
    <t>民族工作专项</t>
  </si>
  <si>
    <t>207</t>
  </si>
  <si>
    <t>文化旅游体育与传媒支出</t>
  </si>
  <si>
    <t>20706</t>
  </si>
  <si>
    <t>新闻出版电影</t>
  </si>
  <si>
    <t>2070605</t>
  </si>
  <si>
    <t>出版发行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</si>
  <si>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</si>
  <si>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</si>
  <si>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</si>
  <si>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</si>
  <si>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</si>
  <si>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</si>
  <si>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</si>
  <si>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</si>
  <si>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</si>
  <si>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</si>
  <si>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</si>
  <si>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</si>
  <si>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</si>
  <si>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</si>
  <si>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</si>
  <si>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</si>
  <si>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</si>
  <si>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</si>
  <si>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</si>
  <si>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</si>
  <si>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</si>
  <si>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</si>
  <si>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</si>
  <si>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</si>
  <si>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</si>
  <si>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</si>
  <si>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</si>
  <si>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</si>
  <si>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</si>
  <si>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</si>
  <si>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</si>
  <si>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</si>
  <si>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</si>
  <si>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</si>
  <si>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</si>
  <si>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</si>
  <si>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</si>
  <si>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</si>
  <si>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</si>
  <si>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</si>
  <si>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</si>
  <si>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</si>
  <si>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</si>
  <si>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</si>
  <si>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</si>
  <si>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</si>
  <si>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</si>
  <si>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</si>
  <si>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</si>
  <si>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</si>
  <si>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</si>
  <si>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</si>
  <si>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</si>
  <si>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</si>
  <si>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</si>
  <si>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</si>
  <si>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</si>
  <si>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</si>
  <si>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</si>
  <si>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</si>
  <si>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</si>
  <si>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</si>
  <si>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</si>
  <si>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</si>
  <si>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</si>
  <si>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</si>
  <si>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</si>
  <si>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</si>
  <si>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</si>
  <si>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</si>
  <si>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</si>
  <si>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</si>
  <si>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</si>
  <si>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</si>
  <si>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</si>
  <si>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</si>
  <si>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530000210000000025228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</si>
  <si>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</si>
  <si>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</si>
  <si>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</si>
  <si>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</si>
  <si>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</si>
  <si>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</si>
  <si>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</si>
  <si>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</si>
  <si>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</si>
  <si>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530000210000000025229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</si>
  <si>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</si>
  <si>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</si>
  <si>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</si>
  <si>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</si>
  <si>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</si>
  <si>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</si>
  <si>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</si>
  <si>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</si>
  <si>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</si>
  <si>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530000210000000025231</t>
  </si>
  <si>
    <t>30113</t>
  </si>
  <si>
    <t>530000210000000025234</t>
  </si>
  <si>
    <t>公车购置及运维费</t>
  </si>
  <si>
    <t>30231</t>
  </si>
  <si>
    <t>公务用车运行维护费</t>
  </si>
  <si>
    <t>530000210000000025238</t>
  </si>
  <si>
    <t>工会经费</t>
  </si>
  <si>
    <t>30228</t>
  </si>
  <si>
    <t>530000210000000025239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</si>
  <si>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</si>
  <si>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</si>
  <si>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</si>
  <si>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</si>
  <si>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</si>
  <si>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</si>
  <si>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</si>
  <si>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</si>
  <si>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</si>
  <si>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</si>
  <si>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</si>
  <si>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</si>
  <si>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</si>
  <si>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</si>
  <si>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</si>
  <si>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</si>
  <si>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</si>
  <si>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</si>
  <si>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</si>
  <si>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</si>
  <si>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</si>
  <si>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</si>
  <si>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</si>
  <si>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今日民族刊网微融媒体宣传资金</t>
  </si>
  <si>
    <t>专项业务类</t>
  </si>
  <si>
    <t>530000200000000008097</t>
  </si>
  <si>
    <t>30202</t>
  </si>
  <si>
    <t>印刷费</t>
  </si>
  <si>
    <t>30226</t>
  </si>
  <si>
    <t>劳务费</t>
  </si>
  <si>
    <t>30227</t>
  </si>
  <si>
    <t>委托业务费</t>
  </si>
  <si>
    <t>其他人员支出</t>
  </si>
  <si>
    <t>民生类</t>
  </si>
  <si>
    <t>530000231100001081425</t>
  </si>
  <si>
    <t>30199</t>
  </si>
  <si>
    <t>其他工资福利支出</t>
  </si>
  <si>
    <t>政务信息化运维服务项目补助资金</t>
  </si>
  <si>
    <t>专业信息系统运行维护费</t>
  </si>
  <si>
    <t>530000251100003275043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</si>
  <si>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</si>
  <si>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</si>
  <si>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</si>
  <si>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</si>
  <si>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</si>
  <si>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</si>
  <si>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</si>
  <si>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</si>
  <si>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</si>
  <si>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</si>
  <si>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</si>
  <si>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</si>
  <si>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项目2026年度绩效目标为：
一是编辑出版《今日民族》12期，每月1期，每期6500册，全年共发行78000册；
二是组织一次覆盖2个州市的中央和省级主流媒体云南行全媒体宣传活动，预计产出宣传文章50篇；
三是组织开展一次2026年全省学校铸牢中华民族共同体意识教育征文活动，获奖500篇；
四是今日民族网和微信公众号全年发文700篇；</t>
  </si>
  <si>
    <t>产出指标</t>
  </si>
  <si>
    <t>数量指标</t>
  </si>
  <si>
    <t>今日民族新媒体平台发表文章数</t>
  </si>
  <si>
    <t>&gt;=</t>
  </si>
  <si>
    <t>700</t>
  </si>
  <si>
    <t>篇</t>
  </si>
  <si>
    <t>定量指标</t>
  </si>
  <si>
    <t>2026年今日民族网、今日民族微信公众号等发表文章数700篇以上。</t>
  </si>
  <si>
    <t>征文活动获奖数量</t>
  </si>
  <si>
    <t>500</t>
  </si>
  <si>
    <t>2026年征文活动获奖500篇及以上。</t>
  </si>
  <si>
    <t>杂志发行册数</t>
  </si>
  <si>
    <t>78000</t>
  </si>
  <si>
    <t>册</t>
  </si>
  <si>
    <t>2026年计划发行78000册杂志。</t>
  </si>
  <si>
    <t>媒体行发表文章数</t>
  </si>
  <si>
    <t>50</t>
  </si>
  <si>
    <t>2026年媒体行计划在中央和省级主流媒体发表文章数50篇以上。</t>
  </si>
  <si>
    <t>时效指标</t>
  </si>
  <si>
    <t>每月出版《今日民族》杂志印刷发行日期</t>
  </si>
  <si>
    <t>=</t>
  </si>
  <si>
    <t>每月25日前</t>
  </si>
  <si>
    <t>日</t>
  </si>
  <si>
    <t>项目进行具体时间为2026年1月至2026年12月。</t>
  </si>
  <si>
    <t>效益指标</t>
  </si>
  <si>
    <t>社会效益</t>
  </si>
  <si>
    <t>杂志覆盖现代化边境幸福村数量</t>
  </si>
  <si>
    <t>374</t>
  </si>
  <si>
    <t>个</t>
  </si>
  <si>
    <t>《今日民族》杂志目前已赠送给全国及全省各有关部门，同时将继续赠送给374个云南省边境幸福村，及时将党和国家、省委和省政府最新的民族工作创新理论和成果传递给边疆各族群众。</t>
  </si>
  <si>
    <t>今日民族杂志社政务信息化运维服务项目补助资金项目的2026年目标为：
一是今日民族网日常运维服务、架构和界面设计优化、功能模块增强、视觉化提升等；
二是完成今日民族网的网络安全等级保护测评服务。</t>
  </si>
  <si>
    <t>执行子项目数量</t>
  </si>
  <si>
    <t>2026年计划完成今日民族网运行维护、网络安全等级保护测评服务两个子项目。</t>
  </si>
  <si>
    <t>运行维护周期</t>
  </si>
  <si>
    <t>12</t>
  </si>
  <si>
    <t>月</t>
  </si>
  <si>
    <t>网站运行维护和网络完全等级保护测评服务周期为12个月（2026年1月-2026年12月）。</t>
  </si>
  <si>
    <t>项目完成时限</t>
  </si>
  <si>
    <t>&lt;=</t>
  </si>
  <si>
    <t>项目实施时间为2026年1月—12月。</t>
  </si>
  <si>
    <t>可持续影响</t>
  </si>
  <si>
    <t>平台全年运行情况</t>
  </si>
  <si>
    <t>平稳运行</t>
  </si>
  <si>
    <t>定性指标</t>
  </si>
  <si>
    <t>确保今日民族网全年平稳运行，顺利完成网络安全等级保护测评服务。</t>
  </si>
  <si>
    <t>2026年继续聘请2名具有中级专业职称技术人员,一名从事今日民族全媒体宣传策划、采编、内容审核、管理、维护等，一名主要从事财务（出纳）相关工作，确保《今日民族》杂志、今日民族网、今日民族微信公众号等全媒体宣传活动的正常运行。</t>
  </si>
  <si>
    <t>人员数量</t>
  </si>
  <si>
    <t>人</t>
  </si>
  <si>
    <t>2026年计划继续聘请编外人员2名。</t>
  </si>
  <si>
    <t>聘用月数</t>
  </si>
  <si>
    <t>2026年计划全年12个月聘请2名专业计划人员协助推动今日民族全媒体宣传工作</t>
  </si>
  <si>
    <t>聘用人员月工资发放时限</t>
  </si>
  <si>
    <t>每月20日之前</t>
  </si>
  <si>
    <t>全年经费将于2026年12月完成全部支出任务。</t>
  </si>
  <si>
    <t>全年持续推进工作顺利运转</t>
  </si>
  <si>
    <t>顺利运转</t>
  </si>
  <si>
    <t>聘用人员持续推进日常运转工作和业务工作的平稳运行，工作中若发生失误被警告、处分等则每人扣20分。</t>
  </si>
  <si>
    <t>预算06表</t>
  </si>
  <si>
    <t>2026年政府性基金预算支出预算表</t>
  </si>
  <si>
    <t>政府性基金预算支出</t>
  </si>
  <si>
    <t>因无政府性基金项目，所以本表公开空表。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</si>
  <si>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</si>
  <si>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</si>
  <si>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</si>
  <si>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</si>
  <si>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</si>
  <si>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</si>
  <si>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</si>
  <si>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</si>
  <si>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</si>
  <si>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</si>
  <si>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</si>
  <si>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</si>
  <si>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今日民族杂志印刷</t>
  </si>
  <si>
    <t>C2309019999 其他印刷服务</t>
  </si>
  <si>
    <t>年</t>
  </si>
  <si>
    <t>今日民族微信公众号运行维护和宣传产品生产制作</t>
  </si>
  <si>
    <t>C16079900 其他运行维护服务</t>
  </si>
  <si>
    <t>元年</t>
  </si>
  <si>
    <t>车辆维修和保养服务</t>
  </si>
  <si>
    <t>C23120301 车辆维修和保养服务</t>
  </si>
  <si>
    <t>机动车保险服务</t>
  </si>
  <si>
    <t>C1804010201 机动车保险服务</t>
  </si>
  <si>
    <t>A3、A4复印纸</t>
  </si>
  <si>
    <t>A05040101 复印纸</t>
  </si>
  <si>
    <t>箱</t>
  </si>
  <si>
    <t>2026年今日民族网网络安全等级保护测评服务</t>
  </si>
  <si>
    <t>C16060000 测试评估认证服务</t>
  </si>
  <si>
    <t>2026年今日民族网运行维护服务</t>
  </si>
  <si>
    <t>预算08表</t>
  </si>
  <si>
    <t>2026年部门政府购买服务预算表</t>
  </si>
  <si>
    <t>政府购买服务项目</t>
  </si>
  <si>
    <t>政府购买服务目录</t>
  </si>
  <si>
    <t>因无政府购买服务项目，所以本表公开空表。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</si>
  <si>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</si>
  <si>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</si>
  <si>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</si>
  <si>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</si>
  <si>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</si>
  <si>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</si>
  <si>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</si>
  <si>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</si>
  <si>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</si>
  <si>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</si>
  <si>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</si>
  <si>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</si>
  <si>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</si>
  <si>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</si>
  <si>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</si>
  <si>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</si>
  <si>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</si>
  <si>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</si>
  <si>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</si>
  <si>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</si>
  <si>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</si>
  <si>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</si>
  <si>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</si>
  <si>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</si>
  <si>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</si>
  <si>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因无对下转移支付项目，所以本表公开空表。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</si>
  <si>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</si>
  <si>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</si>
  <si>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</si>
  <si>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</si>
  <si>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</si>
  <si>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</si>
  <si>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</si>
  <si>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</si>
  <si>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</si>
  <si>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</si>
  <si>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</si>
  <si>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</si>
  <si>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</si>
  <si>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无新增资产，所以本表公开空表。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</si>
  <si>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</si>
  <si>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</si>
  <si>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</si>
  <si>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</si>
  <si>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因无中央转移支付补助项目，所以本表公开空表。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</si>
  <si>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</si>
  <si>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</si>
  <si>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</si>
  <si>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</si>
  <si>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</si>
  <si>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</si>
  <si>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223 专业信息系统运行维护费</t>
  </si>
  <si>
    <t>本级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</si>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</sst>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3" applyFont="1">
      <alignment horizontal="right" vertical="center"/>
    </xf>
    <xf numFmtId="49" fontId="5" fillId="0" borderId="7" xfId="55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5" applyBorder="1">
      <alignment horizontal="left" vertical="center" wrapText="1"/>
    </xf>
    <xf numFmtId="49" fontId="7" fillId="0" borderId="0" xfId="55" applyBorder="1" applyAlignment="1">
      <alignment horizontal="right" vertical="center" wrapText="1"/>
    </xf>
    <xf numFmtId="49" fontId="8" fillId="0" borderId="0" xfId="55" applyFont="1" applyBorder="1" applyAlignment="1">
      <alignment horizontal="center" vertical="center" wrapText="1"/>
    </xf>
    <xf numFmtId="49" fontId="7" fillId="0" borderId="0" xfId="55" applyFont="1" applyBorder="1">
      <alignment horizontal="left" vertical="center" wrapText="1"/>
    </xf>
    <xf numFmtId="49" fontId="9" fillId="0" borderId="7" xfId="55" applyFont="1" applyAlignment="1">
      <alignment horizontal="center" vertical="center" wrapText="1"/>
    </xf>
    <xf numFmtId="49" fontId="10" fillId="0" borderId="7" xfId="55" applyFont="1" applyAlignment="1">
      <alignment horizontal="center" vertical="center" wrapText="1"/>
    </xf>
    <xf numFmtId="49" fontId="9" fillId="0" borderId="7" xfId="55" applyFont="1">
      <alignment horizontal="left" vertical="center" wrapText="1"/>
    </xf>
    <xf numFmtId="178" fontId="7" fillId="0" borderId="7" xfId="51">
      <alignment horizontal="right" vertical="center"/>
    </xf>
    <xf numFmtId="179" fontId="7" fillId="0" borderId="7" xfId="53">
      <alignment horizontal="right" vertical="center"/>
    </xf>
    <xf numFmtId="178" fontId="7" fillId="0" borderId="7" xfId="0" applyNumberFormat="1" applyFont="1" applyBorder="1" applyAlignment="1">
      <alignment horizontal="left" vertical="center"/>
    </xf>
    <xf numFmtId="179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78" fontId="5" fillId="0" borderId="7" xfId="51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5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5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0" xfId="53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425" customWidth="1"/>
    <col min="3" max="3" width="40.425" customWidth="1"/>
    <col min="4" max="4" width="50.1416666666667" customWidth="1"/>
  </cols>
  <sheetData>
    <row r="1" ht="12" customHeight="1" spans="1:4">
      <c r="D1" s="95" t="s">
        <v>0</v>
      </c>
    </row>
    <row r="2" ht="36" customHeight="1" spans="1:4">
      <c r="A2" s="46" t="s">
        <v>1</v>
      </c>
      <c r="B2" s="169"/>
      <c r="C2" s="169"/>
      <c r="D2" s="169"/>
    </row>
    <row r="3" ht="21" customHeight="1" spans="1:4">
      <c r="A3" s="94" t="str">
        <f>"单位名称："&amp;"今日民族杂志社"</f>
        <v>单位名称：今日民族杂志社</v>
      </c>
      <c r="B3" s="134"/>
      <c r="C3" s="134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145" t="s">
        <v>8</v>
      </c>
      <c r="B7" s="121">
        <v>4015559.64</v>
      </c>
      <c r="C7" s="23" t="str">
        <f>"一"&amp;"、"&amp;"一般公共服务支出"</f>
        <v>一、一般公共服务支出</v>
      </c>
      <c r="D7" s="121">
        <v>1844000</v>
      </c>
    </row>
    <row r="8" ht="25.5" customHeight="1" spans="1:4">
      <c r="A8" s="145" t="s">
        <v>9</v>
      </c>
      <c r="B8" s="121"/>
      <c r="C8" s="23" t="str">
        <f>"二"&amp;"、"&amp;"文化旅游体育与传媒支出"</f>
        <v>二、文化旅游体育与传媒支出</v>
      </c>
      <c r="D8" s="121">
        <v>1591692.83</v>
      </c>
    </row>
    <row r="9" ht="25.5" customHeight="1" spans="1:4">
      <c r="A9" s="145" t="s">
        <v>10</v>
      </c>
      <c r="B9" s="121"/>
      <c r="C9" s="23" t="str">
        <f>"三"&amp;"、"&amp;"社会保障和就业支出"</f>
        <v>三、社会保障和就业支出</v>
      </c>
      <c r="D9" s="121">
        <v>224105.98</v>
      </c>
    </row>
    <row r="10" ht="25.5" customHeight="1" spans="1:4">
      <c r="A10" s="145" t="s">
        <v>11</v>
      </c>
      <c r="B10" s="89"/>
      <c r="C10" s="23" t="str">
        <f>"四"&amp;"、"&amp;"卫生健康支出"</f>
        <v>四、卫生健康支出</v>
      </c>
      <c r="D10" s="121">
        <v>207617.72</v>
      </c>
    </row>
    <row r="11" ht="25.5" customHeight="1" spans="1:4">
      <c r="A11" s="145" t="s">
        <v>12</v>
      </c>
      <c r="B11" s="121">
        <v>1686.03</v>
      </c>
      <c r="C11" s="23" t="str">
        <f>"五"&amp;"、"&amp;"住房保障支出"</f>
        <v>五、住房保障支出</v>
      </c>
      <c r="D11" s="121">
        <v>148143.11</v>
      </c>
    </row>
    <row r="12" ht="25.5" customHeight="1" spans="1:4">
      <c r="A12" s="145" t="s">
        <v>13</v>
      </c>
      <c r="B12" s="89"/>
      <c r="C12" s="23"/>
      <c r="D12" s="121"/>
    </row>
    <row r="13" ht="25.5" customHeight="1" spans="1:4">
      <c r="A13" s="145" t="s">
        <v>14</v>
      </c>
      <c r="B13" s="89"/>
      <c r="C13" s="23"/>
      <c r="D13" s="121"/>
    </row>
    <row r="14" ht="25.5" customHeight="1" spans="1:4">
      <c r="A14" s="145" t="s">
        <v>15</v>
      </c>
      <c r="B14" s="89"/>
      <c r="C14" s="23"/>
      <c r="D14" s="121"/>
    </row>
    <row r="15" ht="25.5" customHeight="1" spans="1:4">
      <c r="A15" s="170" t="s">
        <v>16</v>
      </c>
      <c r="B15" s="89"/>
      <c r="C15" s="23"/>
      <c r="D15" s="121"/>
    </row>
    <row r="16" ht="25.5" customHeight="1" spans="1:4">
      <c r="A16" s="170" t="s">
        <v>17</v>
      </c>
      <c r="B16" s="121">
        <v>1686.03</v>
      </c>
      <c r="C16" s="23"/>
      <c r="D16" s="121"/>
    </row>
    <row r="17" ht="25.5" customHeight="1" spans="1:4">
      <c r="A17" s="171" t="s">
        <v>18</v>
      </c>
      <c r="B17" s="141">
        <v>4017245.67</v>
      </c>
      <c r="C17" s="143" t="s">
        <v>19</v>
      </c>
      <c r="D17" s="141">
        <v>4015559.64</v>
      </c>
    </row>
    <row r="18" ht="25.5" customHeight="1" spans="1:4">
      <c r="A18" s="172" t="s">
        <v>20</v>
      </c>
      <c r="B18" s="141"/>
      <c r="C18" s="173" t="s">
        <v>21</v>
      </c>
      <c r="D18" s="174">
        <v>1686.03</v>
      </c>
    </row>
    <row r="19" ht="25.5" customHeight="1" spans="1:4">
      <c r="A19" s="175" t="s">
        <v>22</v>
      </c>
      <c r="B19" s="121"/>
      <c r="C19" s="142" t="s">
        <v>22</v>
      </c>
      <c r="D19" s="89"/>
    </row>
    <row r="20" ht="25.5" customHeight="1" spans="1:4">
      <c r="A20" s="175" t="s">
        <v>23</v>
      </c>
      <c r="B20" s="121"/>
      <c r="C20" s="142" t="s">
        <v>23</v>
      </c>
      <c r="D20" s="89">
        <v>1686.03</v>
      </c>
    </row>
    <row r="21" ht="25.5" customHeight="1" spans="1:4">
      <c r="A21" s="176" t="s">
        <v>24</v>
      </c>
      <c r="B21" s="141">
        <v>4017245.67</v>
      </c>
      <c r="C21" s="143" t="s">
        <v>25</v>
      </c>
      <c r="D21" s="137">
        <v>4017245.67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selection activeCell="C22" sqref="C22"/>
    </sheetView>
  </sheetViews>
  <sheetFormatPr defaultColWidth="9.14166666666667" defaultRowHeight="14.25" customHeight="1" outlineLevelRow="7" outlineLevelCol="5"/>
  <cols>
    <col min="1" max="1" width="29" customWidth="1"/>
    <col min="2" max="2" width="28.575" customWidth="1"/>
    <col min="3" max="3" width="31.575" customWidth="1"/>
    <col min="4" max="6" width="33.575" customWidth="1"/>
  </cols>
  <sheetData>
    <row r="1" ht="15.75" customHeight="1" spans="1:6">
      <c r="F1" s="56" t="s">
        <v>287</v>
      </c>
    </row>
    <row r="2" ht="28.5" customHeight="1" spans="1:6">
      <c r="A2" s="27" t="s">
        <v>288</v>
      </c>
      <c r="B2" s="27"/>
      <c r="C2" s="27"/>
      <c r="D2" s="27"/>
      <c r="E2" s="27"/>
      <c r="F2" s="27"/>
    </row>
    <row r="3" ht="15" customHeight="1" spans="1:6">
      <c r="A3" s="102" t="str">
        <f>"单位名称："&amp;"今日民族杂志社"</f>
        <v>单位名称：今日民族杂志社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289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86" t="s">
        <v>290</v>
      </c>
      <c r="B7" s="30"/>
      <c r="C7" s="30"/>
      <c r="D7" s="22"/>
      <c r="E7" s="22"/>
      <c r="F7" s="22"/>
    </row>
    <row r="8" ht="17.25" customHeight="1" spans="1:6">
      <c r="A8" s="105" t="s">
        <v>98</v>
      </c>
      <c r="B8" s="106"/>
      <c r="C8" s="106" t="s">
        <v>98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topLeftCell="A4" workbookViewId="0">
      <selection activeCell="A1" sqref="A1"/>
    </sheetView>
  </sheetViews>
  <sheetFormatPr defaultColWidth="9.14166666666667" defaultRowHeight="14.25" customHeight="1"/>
  <cols>
    <col min="1" max="1" width="31.375" customWidth="1"/>
    <col min="2" max="2" width="37.75" customWidth="1"/>
    <col min="3" max="3" width="35.2833333333333" customWidth="1"/>
    <col min="4" max="4" width="7.70833333333333" customWidth="1"/>
    <col min="5" max="5" width="10.2833333333333" customWidth="1"/>
    <col min="6" max="11" width="14.7083333333333" customWidth="1"/>
    <col min="12" max="16" width="12.575" customWidth="1"/>
    <col min="17" max="17" width="10.425" customWidth="1"/>
  </cols>
  <sheetData>
    <row r="1" ht="13.5" customHeight="1" spans="1:17">
      <c r="O1" s="45"/>
      <c r="P1" s="45"/>
      <c r="Q1" s="93" t="s">
        <v>291</v>
      </c>
    </row>
    <row r="2" ht="27.75" customHeight="1" spans="1:17">
      <c r="A2" s="57" t="s">
        <v>292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1" spans="1:17">
      <c r="A3" s="94" t="str">
        <f>"单位名称："&amp;"今日民族杂志社"</f>
        <v>单位名称：今日民族杂志社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5" t="s">
        <v>123</v>
      </c>
    </row>
    <row r="4" ht="15.75" customHeight="1" spans="1:17">
      <c r="A4" s="9" t="s">
        <v>293</v>
      </c>
      <c r="B4" s="73" t="s">
        <v>294</v>
      </c>
      <c r="C4" s="73" t="s">
        <v>295</v>
      </c>
      <c r="D4" s="73" t="s">
        <v>296</v>
      </c>
      <c r="E4" s="73" t="s">
        <v>297</v>
      </c>
      <c r="F4" s="73" t="s">
        <v>298</v>
      </c>
      <c r="G4" s="74" t="s">
        <v>139</v>
      </c>
      <c r="H4" s="74"/>
      <c r="I4" s="74"/>
      <c r="J4" s="74"/>
      <c r="K4" s="75"/>
      <c r="L4" s="74"/>
      <c r="M4" s="74"/>
      <c r="N4" s="74"/>
      <c r="O4" s="76"/>
      <c r="P4" s="75"/>
      <c r="Q4" s="77"/>
    </row>
    <row r="5" ht="17.25" customHeight="1" spans="1:17">
      <c r="A5" s="14"/>
      <c r="B5" s="78"/>
      <c r="C5" s="78"/>
      <c r="D5" s="78"/>
      <c r="E5" s="78"/>
      <c r="F5" s="78"/>
      <c r="G5" s="78" t="s">
        <v>30</v>
      </c>
      <c r="H5" s="78" t="s">
        <v>33</v>
      </c>
      <c r="I5" s="78" t="s">
        <v>299</v>
      </c>
      <c r="J5" s="78" t="s">
        <v>300</v>
      </c>
      <c r="K5" s="79" t="s">
        <v>301</v>
      </c>
      <c r="L5" s="80" t="s">
        <v>302</v>
      </c>
      <c r="M5" s="80"/>
      <c r="N5" s="80"/>
      <c r="O5" s="81"/>
      <c r="P5" s="82"/>
      <c r="Q5" s="83"/>
    </row>
    <row r="6" ht="54" customHeight="1" spans="1:17">
      <c r="A6" s="17"/>
      <c r="B6" s="83"/>
      <c r="C6" s="83"/>
      <c r="D6" s="83"/>
      <c r="E6" s="83"/>
      <c r="F6" s="83"/>
      <c r="G6" s="83"/>
      <c r="H6" s="83" t="s">
        <v>32</v>
      </c>
      <c r="I6" s="83"/>
      <c r="J6" s="83"/>
      <c r="K6" s="84"/>
      <c r="L6" s="83" t="s">
        <v>32</v>
      </c>
      <c r="M6" s="83" t="s">
        <v>43</v>
      </c>
      <c r="N6" s="83" t="s">
        <v>146</v>
      </c>
      <c r="O6" s="85" t="s">
        <v>39</v>
      </c>
      <c r="P6" s="84" t="s">
        <v>40</v>
      </c>
      <c r="Q6" s="83" t="s">
        <v>41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86" t="s">
        <v>45</v>
      </c>
      <c r="B8" s="87"/>
      <c r="C8" s="87"/>
      <c r="D8" s="87"/>
      <c r="E8" s="98"/>
      <c r="F8" s="22">
        <v>396510</v>
      </c>
      <c r="G8" s="22">
        <v>696510</v>
      </c>
      <c r="H8" s="22">
        <v>696510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9" t="s">
        <v>200</v>
      </c>
      <c r="B9" s="87" t="s">
        <v>303</v>
      </c>
      <c r="C9" s="87" t="s">
        <v>304</v>
      </c>
      <c r="D9" s="100" t="s">
        <v>305</v>
      </c>
      <c r="E9" s="101">
        <v>1</v>
      </c>
      <c r="F9" s="22">
        <v>370500</v>
      </c>
      <c r="G9" s="22">
        <v>370500</v>
      </c>
      <c r="H9" s="22">
        <v>370500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9" t="s">
        <v>200</v>
      </c>
      <c r="B10" s="87" t="s">
        <v>306</v>
      </c>
      <c r="C10" s="87" t="s">
        <v>307</v>
      </c>
      <c r="D10" s="100" t="s">
        <v>308</v>
      </c>
      <c r="E10" s="101">
        <v>1</v>
      </c>
      <c r="F10" s="22"/>
      <c r="G10" s="22">
        <v>150000</v>
      </c>
      <c r="H10" s="22">
        <v>150000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9" t="s">
        <v>170</v>
      </c>
      <c r="B11" s="87" t="s">
        <v>309</v>
      </c>
      <c r="C11" s="87" t="s">
        <v>310</v>
      </c>
      <c r="D11" s="100" t="s">
        <v>305</v>
      </c>
      <c r="E11" s="101">
        <v>1</v>
      </c>
      <c r="F11" s="22">
        <v>3000</v>
      </c>
      <c r="G11" s="22">
        <v>3000</v>
      </c>
      <c r="H11" s="22">
        <v>3000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9" t="s">
        <v>170</v>
      </c>
      <c r="B12" s="87" t="s">
        <v>311</v>
      </c>
      <c r="C12" s="87" t="s">
        <v>312</v>
      </c>
      <c r="D12" s="100" t="s">
        <v>305</v>
      </c>
      <c r="E12" s="101">
        <v>1</v>
      </c>
      <c r="F12" s="22">
        <v>3000</v>
      </c>
      <c r="G12" s="22">
        <v>3000</v>
      </c>
      <c r="H12" s="22">
        <v>3000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9" t="s">
        <v>177</v>
      </c>
      <c r="B13" s="87" t="s">
        <v>313</v>
      </c>
      <c r="C13" s="87" t="s">
        <v>314</v>
      </c>
      <c r="D13" s="100" t="s">
        <v>315</v>
      </c>
      <c r="E13" s="101">
        <v>33</v>
      </c>
      <c r="F13" s="22">
        <v>5610</v>
      </c>
      <c r="G13" s="22">
        <v>5610</v>
      </c>
      <c r="H13" s="22">
        <v>5610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9" t="s">
        <v>214</v>
      </c>
      <c r="B14" s="87" t="s">
        <v>316</v>
      </c>
      <c r="C14" s="87" t="s">
        <v>317</v>
      </c>
      <c r="D14" s="100" t="s">
        <v>308</v>
      </c>
      <c r="E14" s="101">
        <v>1</v>
      </c>
      <c r="F14" s="22">
        <v>14400</v>
      </c>
      <c r="G14" s="22">
        <v>14400</v>
      </c>
      <c r="H14" s="22">
        <v>14400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9" t="s">
        <v>214</v>
      </c>
      <c r="B15" s="87" t="s">
        <v>318</v>
      </c>
      <c r="C15" s="87" t="s">
        <v>307</v>
      </c>
      <c r="D15" s="100" t="s">
        <v>308</v>
      </c>
      <c r="E15" s="101">
        <v>1</v>
      </c>
      <c r="F15" s="22"/>
      <c r="G15" s="22">
        <v>150000</v>
      </c>
      <c r="H15" s="22">
        <v>150000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0" t="s">
        <v>98</v>
      </c>
      <c r="B16" s="91"/>
      <c r="C16" s="91"/>
      <c r="D16" s="91"/>
      <c r="E16" s="98"/>
      <c r="F16" s="22">
        <v>396510</v>
      </c>
      <c r="G16" s="22">
        <v>696510</v>
      </c>
      <c r="H16" s="22">
        <v>696510</v>
      </c>
      <c r="I16" s="22"/>
      <c r="J16" s="22"/>
      <c r="K16" s="22"/>
      <c r="L16" s="22"/>
      <c r="M16" s="22"/>
      <c r="N16" s="22"/>
      <c r="O16" s="22"/>
      <c r="P16" s="22"/>
      <c r="Q16" s="22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8" sqref="A8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575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45"/>
      <c r="M1" s="67"/>
      <c r="N1" s="68" t="s">
        <v>319</v>
      </c>
    </row>
    <row r="2" ht="27.75" customHeight="1" spans="1:14">
      <c r="A2" s="57" t="s">
        <v>320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18.75" customHeight="1" spans="1:14">
      <c r="A3" s="58" t="str">
        <f>"单位名称："&amp;"今日民族杂志社"</f>
        <v>单位名称：今日民族杂志社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2"/>
      <c r="M3" s="71"/>
      <c r="N3" s="72" t="s">
        <v>123</v>
      </c>
    </row>
    <row r="4" ht="15.75" customHeight="1" spans="1:14">
      <c r="A4" s="9" t="s">
        <v>293</v>
      </c>
      <c r="B4" s="73" t="s">
        <v>321</v>
      </c>
      <c r="C4" s="73" t="s">
        <v>322</v>
      </c>
      <c r="D4" s="74" t="s">
        <v>139</v>
      </c>
      <c r="E4" s="74"/>
      <c r="F4" s="74"/>
      <c r="G4" s="74"/>
      <c r="H4" s="75"/>
      <c r="I4" s="74"/>
      <c r="J4" s="74"/>
      <c r="K4" s="74"/>
      <c r="L4" s="76"/>
      <c r="M4" s="75"/>
      <c r="N4" s="77"/>
    </row>
    <row r="5" ht="17.25" customHeight="1" spans="1:14">
      <c r="A5" s="14"/>
      <c r="B5" s="78"/>
      <c r="C5" s="78"/>
      <c r="D5" s="78" t="s">
        <v>30</v>
      </c>
      <c r="E5" s="78" t="s">
        <v>33</v>
      </c>
      <c r="F5" s="78" t="s">
        <v>299</v>
      </c>
      <c r="G5" s="78" t="s">
        <v>300</v>
      </c>
      <c r="H5" s="79" t="s">
        <v>301</v>
      </c>
      <c r="I5" s="80" t="s">
        <v>302</v>
      </c>
      <c r="J5" s="80"/>
      <c r="K5" s="80"/>
      <c r="L5" s="81"/>
      <c r="M5" s="82"/>
      <c r="N5" s="83"/>
    </row>
    <row r="6" ht="54" customHeight="1" spans="1:14">
      <c r="A6" s="17"/>
      <c r="B6" s="83"/>
      <c r="C6" s="83"/>
      <c r="D6" s="83"/>
      <c r="E6" s="83"/>
      <c r="F6" s="83"/>
      <c r="G6" s="83"/>
      <c r="H6" s="84"/>
      <c r="I6" s="83" t="s">
        <v>32</v>
      </c>
      <c r="J6" s="83" t="s">
        <v>43</v>
      </c>
      <c r="K6" s="83" t="s">
        <v>146</v>
      </c>
      <c r="L6" s="85" t="s">
        <v>39</v>
      </c>
      <c r="M6" s="84" t="s">
        <v>40</v>
      </c>
      <c r="N6" s="83" t="s">
        <v>41</v>
      </c>
    </row>
    <row r="7" ht="15" customHeight="1" spans="1:14">
      <c r="A7" s="17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6" t="s">
        <v>323</v>
      </c>
      <c r="B8" s="87"/>
      <c r="C8" s="87"/>
      <c r="D8" s="88"/>
      <c r="E8" s="88"/>
      <c r="F8" s="88"/>
      <c r="G8" s="88"/>
      <c r="H8" s="88"/>
      <c r="I8" s="88"/>
      <c r="J8" s="88"/>
      <c r="K8" s="88"/>
      <c r="L8" s="89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89"/>
      <c r="M9" s="88"/>
      <c r="N9" s="88"/>
    </row>
    <row r="10" ht="21" customHeight="1" spans="1:14">
      <c r="A10" s="90" t="s">
        <v>98</v>
      </c>
      <c r="B10" s="91"/>
      <c r="C10" s="92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7" sqref="A7"/>
    </sheetView>
  </sheetViews>
  <sheetFormatPr defaultColWidth="9.14166666666667" defaultRowHeight="14.25" customHeight="1" outlineLevelRow="7"/>
  <cols>
    <col min="1" max="1" width="31.85" customWidth="1"/>
    <col min="2" max="15" width="17.1416666666667" customWidth="1"/>
    <col min="16" max="24" width="17" customWidth="1"/>
  </cols>
  <sheetData>
    <row r="1" ht="13.5" customHeight="1" spans="1:24">
      <c r="D1" s="56"/>
      <c r="W1" s="45"/>
      <c r="X1" s="45" t="s">
        <v>324</v>
      </c>
    </row>
    <row r="2" ht="27.75" customHeight="1" spans="1:24">
      <c r="A2" s="57" t="s">
        <v>325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8" t="str">
        <f>"单位名称："&amp;"今日民族杂志社"</f>
        <v>单位名称：今日民族杂志社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123</v>
      </c>
    </row>
    <row r="4" ht="19.5" customHeight="1" spans="1:24">
      <c r="A4" s="15" t="s">
        <v>326</v>
      </c>
      <c r="B4" s="10" t="s">
        <v>139</v>
      </c>
      <c r="C4" s="11"/>
      <c r="D4" s="11"/>
      <c r="E4" s="63" t="s">
        <v>327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8"/>
      <c r="B5" s="28" t="s">
        <v>30</v>
      </c>
      <c r="C5" s="9" t="s">
        <v>33</v>
      </c>
      <c r="D5" s="64" t="s">
        <v>328</v>
      </c>
      <c r="E5" s="63" t="s">
        <v>329</v>
      </c>
      <c r="F5" s="63" t="s">
        <v>330</v>
      </c>
      <c r="G5" s="63" t="s">
        <v>331</v>
      </c>
      <c r="H5" s="63" t="s">
        <v>332</v>
      </c>
      <c r="I5" s="63" t="s">
        <v>333</v>
      </c>
      <c r="J5" s="63" t="s">
        <v>334</v>
      </c>
      <c r="K5" s="63" t="s">
        <v>335</v>
      </c>
      <c r="L5" s="63" t="s">
        <v>336</v>
      </c>
      <c r="M5" s="63" t="s">
        <v>337</v>
      </c>
      <c r="N5" s="63" t="s">
        <v>338</v>
      </c>
      <c r="O5" s="63" t="s">
        <v>339</v>
      </c>
      <c r="P5" s="63" t="s">
        <v>340</v>
      </c>
      <c r="Q5" s="63" t="s">
        <v>341</v>
      </c>
      <c r="R5" s="63" t="s">
        <v>342</v>
      </c>
      <c r="S5" s="63" t="s">
        <v>343</v>
      </c>
      <c r="T5" s="63" t="s">
        <v>344</v>
      </c>
      <c r="U5" s="63" t="s">
        <v>345</v>
      </c>
      <c r="V5" s="63" t="s">
        <v>346</v>
      </c>
      <c r="W5" s="63" t="s">
        <v>347</v>
      </c>
      <c r="X5" s="63" t="s">
        <v>348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5" customHeight="1" spans="1:24">
      <c r="A7" s="50" t="s">
        <v>349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30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6" sqref="A6"/>
    </sheetView>
  </sheetViews>
  <sheetFormatPr defaultColWidth="9.14166666666667" defaultRowHeight="12" customHeight="1" outlineLevelRow="6"/>
  <cols>
    <col min="1" max="2" width="29" customWidth="1"/>
    <col min="3" max="3" width="16.425" customWidth="1"/>
    <col min="4" max="4" width="15.575" customWidth="1"/>
    <col min="5" max="5" width="23.575" customWidth="1"/>
    <col min="6" max="6" width="11.2833333333333" customWidth="1"/>
    <col min="7" max="7" width="14.85" customWidth="1"/>
    <col min="8" max="8" width="10.85" customWidth="1"/>
    <col min="9" max="9" width="13.425" customWidth="1"/>
    <col min="10" max="10" width="38.575" customWidth="1"/>
  </cols>
  <sheetData>
    <row r="1" customHeight="1" spans="1:10">
      <c r="J1" s="45" t="s">
        <v>350</v>
      </c>
    </row>
    <row r="2" ht="28.5" customHeight="1" spans="1:10">
      <c r="A2" s="46" t="s">
        <v>351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1" spans="1:10">
      <c r="A3" s="4" t="str">
        <f>"单位名称："&amp;"今日民族杂志社"</f>
        <v>单位名称：今日民族杂志社</v>
      </c>
    </row>
    <row r="4" ht="44.25" customHeight="1" spans="1:10">
      <c r="A4" s="48" t="s">
        <v>219</v>
      </c>
      <c r="B4" s="48" t="s">
        <v>220</v>
      </c>
      <c r="C4" s="48" t="s">
        <v>221</v>
      </c>
      <c r="D4" s="48" t="s">
        <v>222</v>
      </c>
      <c r="E4" s="48" t="s">
        <v>223</v>
      </c>
      <c r="F4" s="49" t="s">
        <v>224</v>
      </c>
      <c r="G4" s="48" t="s">
        <v>225</v>
      </c>
      <c r="H4" s="49" t="s">
        <v>226</v>
      </c>
      <c r="I4" s="49" t="s">
        <v>227</v>
      </c>
      <c r="J4" s="48" t="s">
        <v>228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75" customHeight="1" spans="1:10">
      <c r="A6" s="50" t="s">
        <v>349</v>
      </c>
      <c r="B6" s="51"/>
      <c r="C6" s="51"/>
      <c r="D6" s="51"/>
      <c r="E6" s="52"/>
      <c r="F6" s="53"/>
      <c r="G6" s="52"/>
      <c r="H6" s="53"/>
      <c r="I6" s="53"/>
      <c r="J6" s="52"/>
    </row>
    <row r="7" ht="60.75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7" sqref="A7"/>
    </sheetView>
  </sheetViews>
  <sheetFormatPr defaultColWidth="8.85" defaultRowHeight="15" customHeight="1" outlineLevelCol="7"/>
  <cols>
    <col min="1" max="1" width="36" customWidth="1"/>
    <col min="2" max="2" width="19.7083333333333" customWidth="1"/>
    <col min="3" max="3" width="33.425" customWidth="1"/>
    <col min="4" max="4" width="34.7083333333333" customWidth="1"/>
    <col min="5" max="5" width="14.575" customWidth="1"/>
    <col min="6" max="6" width="17.1416666666667" customWidth="1"/>
    <col min="7" max="7" width="17.425" customWidth="1"/>
    <col min="8" max="8" width="28.425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352</v>
      </c>
    </row>
    <row r="2" ht="30.75" customHeight="1" spans="1:8">
      <c r="A2" s="36" t="s">
        <v>353</v>
      </c>
      <c r="B2" s="36"/>
      <c r="C2" s="36"/>
      <c r="D2" s="36"/>
      <c r="E2" s="36"/>
      <c r="F2" s="36"/>
      <c r="G2" s="36"/>
      <c r="H2" s="36"/>
    </row>
    <row r="3" ht="18.75" customHeight="1" spans="1:8">
      <c r="A3" s="37" t="str">
        <f>"单位名称："&amp;"今日民族杂志社"</f>
        <v>单位名称：今日民族杂志社</v>
      </c>
      <c r="B3" s="34"/>
      <c r="C3" s="34"/>
      <c r="D3" s="34"/>
      <c r="E3" s="34"/>
      <c r="F3" s="34"/>
      <c r="G3" s="34"/>
      <c r="H3" s="34"/>
    </row>
    <row r="4" ht="18.75" customHeight="1" spans="1:8">
      <c r="A4" s="38" t="s">
        <v>132</v>
      </c>
      <c r="B4" s="38" t="s">
        <v>354</v>
      </c>
      <c r="C4" s="38" t="s">
        <v>355</v>
      </c>
      <c r="D4" s="38" t="s">
        <v>356</v>
      </c>
      <c r="E4" s="38" t="s">
        <v>357</v>
      </c>
      <c r="F4" s="38" t="s">
        <v>358</v>
      </c>
      <c r="G4" s="38"/>
      <c r="H4" s="38"/>
    </row>
    <row r="5" ht="18.75" customHeight="1" spans="1:8">
      <c r="A5" s="38"/>
      <c r="B5" s="38"/>
      <c r="C5" s="38"/>
      <c r="D5" s="38"/>
      <c r="E5" s="38"/>
      <c r="F5" s="38" t="s">
        <v>297</v>
      </c>
      <c r="G5" s="38" t="s">
        <v>359</v>
      </c>
      <c r="H5" s="38" t="s">
        <v>360</v>
      </c>
    </row>
    <row r="6" ht="18.75" customHeight="1" spans="1:8">
      <c r="A6" s="39" t="s">
        <v>115</v>
      </c>
      <c r="B6" s="39" t="s">
        <v>116</v>
      </c>
      <c r="C6" s="39" t="s">
        <v>117</v>
      </c>
      <c r="D6" s="39" t="s">
        <v>118</v>
      </c>
      <c r="E6" s="39" t="s">
        <v>119</v>
      </c>
      <c r="F6" s="39" t="s">
        <v>120</v>
      </c>
      <c r="G6" s="39" t="s">
        <v>361</v>
      </c>
      <c r="H6" s="39" t="s">
        <v>362</v>
      </c>
    </row>
    <row r="7" ht="30" customHeight="1" spans="1:8">
      <c r="A7" s="40" t="s">
        <v>363</v>
      </c>
      <c r="B7" s="40"/>
      <c r="C7" s="40"/>
      <c r="D7" s="40"/>
      <c r="E7" s="38"/>
      <c r="F7" s="41"/>
      <c r="G7" s="42"/>
      <c r="H7" s="42"/>
    </row>
    <row r="8" ht="20.25" customHeight="1" spans="1:8">
      <c r="A8" s="38" t="s">
        <v>30</v>
      </c>
      <c r="B8" s="38"/>
      <c r="C8" s="38"/>
      <c r="D8" s="38"/>
      <c r="E8" s="38"/>
      <c r="F8" s="41"/>
      <c r="G8" s="42"/>
      <c r="H8" s="42"/>
    </row>
    <row r="9" ht="19.5" customHeight="1" spans="1:8">
      <c r="A9" s="40" t="s">
        <v>364</v>
      </c>
      <c r="B9" s="40"/>
      <c r="C9" s="40"/>
      <c r="D9" s="40"/>
      <c r="E9" s="40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B8" sqref="B8"/>
    </sheetView>
  </sheetViews>
  <sheetFormatPr defaultColWidth="9.14166666666667" defaultRowHeight="14.25" customHeight="1"/>
  <cols>
    <col min="1" max="1" width="16.425" customWidth="1"/>
    <col min="2" max="2" width="29" customWidth="1"/>
    <col min="3" max="3" width="23.85" customWidth="1"/>
    <col min="4" max="7" width="19.575" customWidth="1"/>
    <col min="8" max="8" width="15.425" customWidth="1"/>
    <col min="9" max="11" width="19.575" customWidth="1"/>
  </cols>
  <sheetData>
    <row r="1" ht="13.5" customHeight="1" spans="1:11">
      <c r="D1" s="1"/>
      <c r="E1" s="1"/>
      <c r="F1" s="1"/>
      <c r="G1" s="1"/>
      <c r="K1" s="2" t="s">
        <v>365</v>
      </c>
    </row>
    <row r="2" ht="27.75" customHeight="1" spans="1:11">
      <c r="A2" s="27" t="s">
        <v>366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"单位名称："&amp;"今日民族杂志社"</f>
        <v>单位名称：今日民族杂志社</v>
      </c>
      <c r="B3" s="5"/>
      <c r="C3" s="5"/>
      <c r="D3" s="5"/>
      <c r="E3" s="5"/>
      <c r="F3" s="5"/>
      <c r="G3" s="5"/>
      <c r="H3" s="6"/>
      <c r="I3" s="6"/>
      <c r="J3" s="6"/>
      <c r="K3" s="7" t="s">
        <v>123</v>
      </c>
    </row>
    <row r="4" ht="21.75" customHeight="1" spans="1:11">
      <c r="A4" s="8" t="s">
        <v>196</v>
      </c>
      <c r="B4" s="8" t="s">
        <v>134</v>
      </c>
      <c r="C4" s="8" t="s">
        <v>197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367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75" customHeight="1" spans="1:11">
      <c r="A8" s="30"/>
      <c r="B8" s="20" t="s">
        <v>368</v>
      </c>
      <c r="C8" s="30"/>
      <c r="D8" s="30"/>
      <c r="E8" s="30"/>
      <c r="F8" s="30"/>
      <c r="G8" s="30"/>
      <c r="H8" s="22"/>
      <c r="I8" s="22"/>
      <c r="J8" s="22"/>
      <c r="K8" s="22"/>
    </row>
    <row r="9" ht="30.7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98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A4" workbookViewId="0">
      <selection activeCell="A1" sqref="A1"/>
    </sheetView>
  </sheetViews>
  <sheetFormatPr defaultColWidth="9.14166666666667" defaultRowHeight="14.25" customHeight="1" outlineLevelCol="6"/>
  <cols>
    <col min="1" max="1" width="31.375" customWidth="1"/>
    <col min="2" max="2" width="28" customWidth="1"/>
    <col min="3" max="3" width="37.575" customWidth="1"/>
    <col min="4" max="4" width="17" customWidth="1"/>
    <col min="5" max="7" width="27" customWidth="1"/>
  </cols>
  <sheetData>
    <row r="1" ht="13.5" customHeight="1" spans="1:7">
      <c r="D1" s="1"/>
      <c r="G1" s="2" t="s">
        <v>369</v>
      </c>
    </row>
    <row r="2" ht="27.75" customHeight="1" spans="1:7">
      <c r="A2" s="3" t="s">
        <v>370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"单位名称："&amp;"今日民族杂志社"</f>
        <v>单位名称：今日民族杂志社</v>
      </c>
      <c r="B3" s="5"/>
      <c r="C3" s="5"/>
      <c r="D3" s="5"/>
      <c r="E3" s="6"/>
      <c r="F3" s="6"/>
      <c r="G3" s="7" t="s">
        <v>123</v>
      </c>
    </row>
    <row r="4" ht="21.75" customHeight="1" spans="1:7">
      <c r="A4" s="8" t="s">
        <v>197</v>
      </c>
      <c r="B4" s="8" t="s">
        <v>196</v>
      </c>
      <c r="C4" s="8" t="s">
        <v>134</v>
      </c>
      <c r="D4" s="9" t="s">
        <v>371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372</v>
      </c>
      <c r="F5" s="9" t="s">
        <v>373</v>
      </c>
      <c r="G5" s="9" t="s">
        <v>374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45</v>
      </c>
      <c r="B8" s="21"/>
      <c r="C8" s="21"/>
      <c r="D8" s="20"/>
      <c r="E8" s="22">
        <v>1844000</v>
      </c>
      <c r="F8" s="22">
        <v>1844000</v>
      </c>
      <c r="G8" s="22">
        <v>1844000</v>
      </c>
    </row>
    <row r="9" ht="30" customHeight="1" spans="1:7">
      <c r="A9" s="20"/>
      <c r="B9" s="20" t="s">
        <v>375</v>
      </c>
      <c r="C9" s="20" t="s">
        <v>214</v>
      </c>
      <c r="D9" s="20" t="s">
        <v>376</v>
      </c>
      <c r="E9" s="22">
        <v>164400</v>
      </c>
      <c r="F9" s="22">
        <v>164400</v>
      </c>
      <c r="G9" s="22">
        <v>164400</v>
      </c>
    </row>
    <row r="10" ht="30" customHeight="1" spans="1:7">
      <c r="A10" s="23"/>
      <c r="B10" s="20" t="s">
        <v>377</v>
      </c>
      <c r="C10" s="20" t="s">
        <v>200</v>
      </c>
      <c r="D10" s="20" t="s">
        <v>376</v>
      </c>
      <c r="E10" s="22">
        <v>1500000</v>
      </c>
      <c r="F10" s="22">
        <v>1500000</v>
      </c>
      <c r="G10" s="22">
        <v>1500000</v>
      </c>
    </row>
    <row r="11" ht="30" customHeight="1" spans="1:7">
      <c r="A11" s="23"/>
      <c r="B11" s="20" t="s">
        <v>378</v>
      </c>
      <c r="C11" s="20" t="s">
        <v>209</v>
      </c>
      <c r="D11" s="20" t="s">
        <v>376</v>
      </c>
      <c r="E11" s="22">
        <v>179600</v>
      </c>
      <c r="F11" s="22">
        <v>179600</v>
      </c>
      <c r="G11" s="22">
        <v>179600</v>
      </c>
    </row>
    <row r="12" ht="18.75" customHeight="1" spans="1:7">
      <c r="A12" s="24" t="s">
        <v>30</v>
      </c>
      <c r="B12" s="25" t="s">
        <v>379</v>
      </c>
      <c r="C12" s="25"/>
      <c r="D12" s="26"/>
      <c r="E12" s="22">
        <v>1844000</v>
      </c>
      <c r="F12" s="22">
        <v>1844000</v>
      </c>
      <c r="G12" s="22">
        <v>1844000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25.875" customWidth="1"/>
    <col min="3" max="19" width="16.1416666666667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4" t="str">
        <f>"单位名称："&amp;"今日民族杂志社"</f>
        <v>单位名称：今日民族杂志社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5" customHeight="1" spans="1:19">
      <c r="A8" s="30" t="s">
        <v>44</v>
      </c>
      <c r="B8" s="30" t="s">
        <v>45</v>
      </c>
      <c r="C8" s="22">
        <v>4017245.67</v>
      </c>
      <c r="D8" s="121">
        <v>4017245.67</v>
      </c>
      <c r="E8" s="89">
        <v>4015559.64</v>
      </c>
      <c r="F8" s="89"/>
      <c r="G8" s="89"/>
      <c r="H8" s="89"/>
      <c r="I8" s="89">
        <v>1686.03</v>
      </c>
      <c r="J8" s="89"/>
      <c r="K8" s="89"/>
      <c r="L8" s="89"/>
      <c r="M8" s="89"/>
      <c r="N8" s="89">
        <v>1686.03</v>
      </c>
      <c r="O8" s="89"/>
      <c r="P8" s="89"/>
      <c r="Q8" s="89"/>
      <c r="R8" s="89"/>
      <c r="S8" s="89"/>
    </row>
    <row r="9" ht="16.5" customHeight="1" spans="1:19">
      <c r="A9" s="167" t="s">
        <v>30</v>
      </c>
      <c r="B9" s="168"/>
      <c r="C9" s="121">
        <v>4017245.67</v>
      </c>
      <c r="D9" s="121">
        <v>4017245.67</v>
      </c>
      <c r="E9" s="89">
        <v>4015559.64</v>
      </c>
      <c r="F9" s="89"/>
      <c r="G9" s="89"/>
      <c r="H9" s="89"/>
      <c r="I9" s="89">
        <v>1686.03</v>
      </c>
      <c r="J9" s="89"/>
      <c r="K9" s="89"/>
      <c r="L9" s="89"/>
      <c r="M9" s="89"/>
      <c r="N9" s="89">
        <v>1686.03</v>
      </c>
      <c r="O9" s="89"/>
      <c r="P9" s="89"/>
      <c r="Q9" s="89"/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B1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6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2" t="str">
        <f>"单位名称："&amp;"今日民族杂志社"</f>
        <v>单位名称：今日民族杂志社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6" t="s">
        <v>34</v>
      </c>
      <c r="H4" s="9" t="s">
        <v>35</v>
      </c>
      <c r="I4" s="9" t="s">
        <v>50</v>
      </c>
      <c r="J4" s="10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77" t="s">
        <v>56</v>
      </c>
    </row>
    <row r="5" ht="30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85" t="s">
        <v>52</v>
      </c>
      <c r="L5" s="85" t="s">
        <v>53</v>
      </c>
      <c r="M5" s="85" t="s">
        <v>54</v>
      </c>
      <c r="N5" s="85" t="s">
        <v>55</v>
      </c>
      <c r="O5" s="85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30" t="s">
        <v>59</v>
      </c>
      <c r="B7" s="30" t="s">
        <v>60</v>
      </c>
      <c r="C7" s="121">
        <v>1844000</v>
      </c>
      <c r="D7" s="121">
        <v>1844000</v>
      </c>
      <c r="E7" s="121"/>
      <c r="F7" s="121">
        <v>1844000</v>
      </c>
      <c r="G7" s="89"/>
      <c r="H7" s="121"/>
      <c r="I7" s="121"/>
      <c r="J7" s="121"/>
      <c r="K7" s="121"/>
      <c r="L7" s="121"/>
      <c r="M7" s="89"/>
      <c r="N7" s="121"/>
      <c r="O7" s="121"/>
    </row>
    <row r="8" ht="20.25" customHeight="1" spans="1:15">
      <c r="A8" s="129" t="s">
        <v>61</v>
      </c>
      <c r="B8" s="129" t="s">
        <v>62</v>
      </c>
      <c r="C8" s="121">
        <v>1844000</v>
      </c>
      <c r="D8" s="121">
        <v>1844000</v>
      </c>
      <c r="E8" s="121"/>
      <c r="F8" s="121">
        <v>1844000</v>
      </c>
      <c r="G8" s="89"/>
      <c r="H8" s="121"/>
      <c r="I8" s="121"/>
      <c r="J8" s="121"/>
      <c r="K8" s="121"/>
      <c r="L8" s="121"/>
      <c r="M8" s="89"/>
      <c r="N8" s="121"/>
      <c r="O8" s="121"/>
    </row>
    <row r="9" ht="20.25" customHeight="1" spans="1:15">
      <c r="A9" s="130" t="s">
        <v>63</v>
      </c>
      <c r="B9" s="130" t="s">
        <v>64</v>
      </c>
      <c r="C9" s="121">
        <v>1844000</v>
      </c>
      <c r="D9" s="121">
        <v>1844000</v>
      </c>
      <c r="E9" s="121"/>
      <c r="F9" s="121">
        <v>1844000</v>
      </c>
      <c r="G9" s="89"/>
      <c r="H9" s="121"/>
      <c r="I9" s="121"/>
      <c r="J9" s="121"/>
      <c r="K9" s="121"/>
      <c r="L9" s="121"/>
      <c r="M9" s="89"/>
      <c r="N9" s="121"/>
      <c r="O9" s="121"/>
    </row>
    <row r="10" ht="20.25" customHeight="1" spans="1:15">
      <c r="A10" s="30" t="s">
        <v>65</v>
      </c>
      <c r="B10" s="30" t="s">
        <v>66</v>
      </c>
      <c r="C10" s="121">
        <v>1591692.83</v>
      </c>
      <c r="D10" s="121">
        <v>1591692.83</v>
      </c>
      <c r="E10" s="121">
        <v>1591692.83</v>
      </c>
      <c r="F10" s="121"/>
      <c r="G10" s="89"/>
      <c r="H10" s="121"/>
      <c r="I10" s="121"/>
      <c r="J10" s="121"/>
      <c r="K10" s="121"/>
      <c r="L10" s="121"/>
      <c r="M10" s="89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1591692.83</v>
      </c>
      <c r="D11" s="121">
        <v>1591692.83</v>
      </c>
      <c r="E11" s="121">
        <v>1591692.83</v>
      </c>
      <c r="F11" s="121"/>
      <c r="G11" s="89"/>
      <c r="H11" s="121"/>
      <c r="I11" s="121"/>
      <c r="J11" s="121"/>
      <c r="K11" s="121"/>
      <c r="L11" s="121"/>
      <c r="M11" s="89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1591692.83</v>
      </c>
      <c r="D12" s="121">
        <v>1591692.83</v>
      </c>
      <c r="E12" s="121">
        <v>1591692.83</v>
      </c>
      <c r="F12" s="121"/>
      <c r="G12" s="89"/>
      <c r="H12" s="121"/>
      <c r="I12" s="121"/>
      <c r="J12" s="121"/>
      <c r="K12" s="121"/>
      <c r="L12" s="121"/>
      <c r="M12" s="89"/>
      <c r="N12" s="121"/>
      <c r="O12" s="121"/>
    </row>
    <row r="13" ht="20.25" customHeight="1" spans="1:15">
      <c r="A13" s="30" t="s">
        <v>71</v>
      </c>
      <c r="B13" s="30" t="s">
        <v>72</v>
      </c>
      <c r="C13" s="121">
        <v>224105.98</v>
      </c>
      <c r="D13" s="121">
        <v>224105.98</v>
      </c>
      <c r="E13" s="121">
        <v>224105.98</v>
      </c>
      <c r="F13" s="121"/>
      <c r="G13" s="89"/>
      <c r="H13" s="121"/>
      <c r="I13" s="121"/>
      <c r="J13" s="121"/>
      <c r="K13" s="121"/>
      <c r="L13" s="121"/>
      <c r="M13" s="89"/>
      <c r="N13" s="121"/>
      <c r="O13" s="121"/>
    </row>
    <row r="14" ht="20.25" customHeight="1" spans="1:15">
      <c r="A14" s="129" t="s">
        <v>73</v>
      </c>
      <c r="B14" s="129" t="s">
        <v>74</v>
      </c>
      <c r="C14" s="121">
        <v>213652.75</v>
      </c>
      <c r="D14" s="121">
        <v>213652.75</v>
      </c>
      <c r="E14" s="121">
        <v>213652.75</v>
      </c>
      <c r="F14" s="121"/>
      <c r="G14" s="89"/>
      <c r="H14" s="121"/>
      <c r="I14" s="121"/>
      <c r="J14" s="121"/>
      <c r="K14" s="121"/>
      <c r="L14" s="121"/>
      <c r="M14" s="89"/>
      <c r="N14" s="121"/>
      <c r="O14" s="121"/>
    </row>
    <row r="15" ht="20.25" customHeight="1" spans="1:15">
      <c r="A15" s="130" t="s">
        <v>75</v>
      </c>
      <c r="B15" s="130" t="s">
        <v>76</v>
      </c>
      <c r="C15" s="121">
        <v>1080</v>
      </c>
      <c r="D15" s="121">
        <v>1080</v>
      </c>
      <c r="E15" s="121">
        <v>1080</v>
      </c>
      <c r="F15" s="121"/>
      <c r="G15" s="89"/>
      <c r="H15" s="121"/>
      <c r="I15" s="121"/>
      <c r="J15" s="121"/>
      <c r="K15" s="121"/>
      <c r="L15" s="121"/>
      <c r="M15" s="89"/>
      <c r="N15" s="121"/>
      <c r="O15" s="121"/>
    </row>
    <row r="16" ht="20.25" customHeight="1" spans="1:15">
      <c r="A16" s="130" t="s">
        <v>77</v>
      </c>
      <c r="B16" s="130" t="s">
        <v>78</v>
      </c>
      <c r="C16" s="121">
        <v>212572.75</v>
      </c>
      <c r="D16" s="121">
        <v>212572.75</v>
      </c>
      <c r="E16" s="121">
        <v>212572.75</v>
      </c>
      <c r="F16" s="121"/>
      <c r="G16" s="89"/>
      <c r="H16" s="121"/>
      <c r="I16" s="121"/>
      <c r="J16" s="121"/>
      <c r="K16" s="121"/>
      <c r="L16" s="121"/>
      <c r="M16" s="89"/>
      <c r="N16" s="121"/>
      <c r="O16" s="121"/>
    </row>
    <row r="17" ht="20.25" customHeight="1" spans="1:15">
      <c r="A17" s="129" t="s">
        <v>79</v>
      </c>
      <c r="B17" s="129" t="s">
        <v>80</v>
      </c>
      <c r="C17" s="121">
        <v>10453.23</v>
      </c>
      <c r="D17" s="121">
        <v>10453.23</v>
      </c>
      <c r="E17" s="121">
        <v>10453.23</v>
      </c>
      <c r="F17" s="121"/>
      <c r="G17" s="89"/>
      <c r="H17" s="121"/>
      <c r="I17" s="121"/>
      <c r="J17" s="121"/>
      <c r="K17" s="121"/>
      <c r="L17" s="121"/>
      <c r="M17" s="89"/>
      <c r="N17" s="121"/>
      <c r="O17" s="121"/>
    </row>
    <row r="18" ht="20.25" customHeight="1" spans="1:15">
      <c r="A18" s="130" t="s">
        <v>81</v>
      </c>
      <c r="B18" s="130" t="s">
        <v>80</v>
      </c>
      <c r="C18" s="121">
        <v>10453.23</v>
      </c>
      <c r="D18" s="121">
        <v>10453.23</v>
      </c>
      <c r="E18" s="121">
        <v>10453.23</v>
      </c>
      <c r="F18" s="121"/>
      <c r="G18" s="89"/>
      <c r="H18" s="121"/>
      <c r="I18" s="121"/>
      <c r="J18" s="121"/>
      <c r="K18" s="121"/>
      <c r="L18" s="121"/>
      <c r="M18" s="89"/>
      <c r="N18" s="121"/>
      <c r="O18" s="121"/>
    </row>
    <row r="19" ht="20.25" customHeight="1" spans="1:15">
      <c r="A19" s="30" t="s">
        <v>82</v>
      </c>
      <c r="B19" s="30" t="s">
        <v>83</v>
      </c>
      <c r="C19" s="121">
        <v>207617.72</v>
      </c>
      <c r="D19" s="121">
        <v>207617.72</v>
      </c>
      <c r="E19" s="121">
        <v>207617.72</v>
      </c>
      <c r="F19" s="121"/>
      <c r="G19" s="89"/>
      <c r="H19" s="121"/>
      <c r="I19" s="121"/>
      <c r="J19" s="121"/>
      <c r="K19" s="121"/>
      <c r="L19" s="121"/>
      <c r="M19" s="89"/>
      <c r="N19" s="121"/>
      <c r="O19" s="121"/>
    </row>
    <row r="20" ht="20.25" customHeight="1" spans="1:15">
      <c r="A20" s="129" t="s">
        <v>84</v>
      </c>
      <c r="B20" s="129" t="s">
        <v>85</v>
      </c>
      <c r="C20" s="121">
        <v>207617.72</v>
      </c>
      <c r="D20" s="121">
        <v>207617.72</v>
      </c>
      <c r="E20" s="121">
        <v>207617.72</v>
      </c>
      <c r="F20" s="121"/>
      <c r="G20" s="89"/>
      <c r="H20" s="121"/>
      <c r="I20" s="121"/>
      <c r="J20" s="121"/>
      <c r="K20" s="121"/>
      <c r="L20" s="121"/>
      <c r="M20" s="89"/>
      <c r="N20" s="121"/>
      <c r="O20" s="121"/>
    </row>
    <row r="21" ht="20.25" customHeight="1" spans="1:15">
      <c r="A21" s="130" t="s">
        <v>86</v>
      </c>
      <c r="B21" s="130" t="s">
        <v>87</v>
      </c>
      <c r="C21" s="121">
        <v>132857.97</v>
      </c>
      <c r="D21" s="121">
        <v>132857.97</v>
      </c>
      <c r="E21" s="121">
        <v>132857.97</v>
      </c>
      <c r="F21" s="121"/>
      <c r="G21" s="89"/>
      <c r="H21" s="121"/>
      <c r="I21" s="121"/>
      <c r="J21" s="121"/>
      <c r="K21" s="121"/>
      <c r="L21" s="121"/>
      <c r="M21" s="89"/>
      <c r="N21" s="121"/>
      <c r="O21" s="121"/>
    </row>
    <row r="22" ht="20.25" customHeight="1" spans="1:15">
      <c r="A22" s="130" t="s">
        <v>88</v>
      </c>
      <c r="B22" s="130" t="s">
        <v>89</v>
      </c>
      <c r="C22" s="121">
        <v>69845.75</v>
      </c>
      <c r="D22" s="121">
        <v>69845.75</v>
      </c>
      <c r="E22" s="121">
        <v>69845.75</v>
      </c>
      <c r="F22" s="121"/>
      <c r="G22" s="89"/>
      <c r="H22" s="121"/>
      <c r="I22" s="121"/>
      <c r="J22" s="121"/>
      <c r="K22" s="121"/>
      <c r="L22" s="121"/>
      <c r="M22" s="89"/>
      <c r="N22" s="121"/>
      <c r="O22" s="121"/>
    </row>
    <row r="23" ht="20.25" customHeight="1" spans="1:15">
      <c r="A23" s="130" t="s">
        <v>90</v>
      </c>
      <c r="B23" s="130" t="s">
        <v>91</v>
      </c>
      <c r="C23" s="121">
        <v>4914</v>
      </c>
      <c r="D23" s="121">
        <v>4914</v>
      </c>
      <c r="E23" s="121">
        <v>4914</v>
      </c>
      <c r="F23" s="121"/>
      <c r="G23" s="89"/>
      <c r="H23" s="121"/>
      <c r="I23" s="121"/>
      <c r="J23" s="121"/>
      <c r="K23" s="121"/>
      <c r="L23" s="121"/>
      <c r="M23" s="89"/>
      <c r="N23" s="121"/>
      <c r="O23" s="121"/>
    </row>
    <row r="24" ht="20.25" customHeight="1" spans="1:15">
      <c r="A24" s="30" t="s">
        <v>92</v>
      </c>
      <c r="B24" s="30" t="s">
        <v>93</v>
      </c>
      <c r="C24" s="121">
        <v>148143.11</v>
      </c>
      <c r="D24" s="121">
        <v>148143.11</v>
      </c>
      <c r="E24" s="121">
        <v>148143.11</v>
      </c>
      <c r="F24" s="121"/>
      <c r="G24" s="89"/>
      <c r="H24" s="121"/>
      <c r="I24" s="121"/>
      <c r="J24" s="121"/>
      <c r="K24" s="121"/>
      <c r="L24" s="121"/>
      <c r="M24" s="89"/>
      <c r="N24" s="121"/>
      <c r="O24" s="121"/>
    </row>
    <row r="25" ht="20.25" customHeight="1" spans="1:15">
      <c r="A25" s="129" t="s">
        <v>94</v>
      </c>
      <c r="B25" s="129" t="s">
        <v>95</v>
      </c>
      <c r="C25" s="121">
        <v>148143.11</v>
      </c>
      <c r="D25" s="121">
        <v>148143.11</v>
      </c>
      <c r="E25" s="121">
        <v>148143.11</v>
      </c>
      <c r="F25" s="121"/>
      <c r="G25" s="89"/>
      <c r="H25" s="121"/>
      <c r="I25" s="121"/>
      <c r="J25" s="121"/>
      <c r="K25" s="121"/>
      <c r="L25" s="121"/>
      <c r="M25" s="89"/>
      <c r="N25" s="121"/>
      <c r="O25" s="121"/>
    </row>
    <row r="26" ht="20.25" customHeight="1" spans="1:15">
      <c r="A26" s="130" t="s">
        <v>96</v>
      </c>
      <c r="B26" s="130" t="s">
        <v>97</v>
      </c>
      <c r="C26" s="121">
        <v>148143.11</v>
      </c>
      <c r="D26" s="121">
        <v>148143.11</v>
      </c>
      <c r="E26" s="121">
        <v>148143.11</v>
      </c>
      <c r="F26" s="121"/>
      <c r="G26" s="89"/>
      <c r="H26" s="121"/>
      <c r="I26" s="121"/>
      <c r="J26" s="121"/>
      <c r="K26" s="121"/>
      <c r="L26" s="121"/>
      <c r="M26" s="89"/>
      <c r="N26" s="121"/>
      <c r="O26" s="121"/>
    </row>
    <row r="27" ht="17.25" customHeight="1" spans="1:15">
      <c r="A27" s="105" t="s">
        <v>98</v>
      </c>
      <c r="B27" s="106" t="s">
        <v>98</v>
      </c>
      <c r="C27" s="121">
        <v>4015559.64</v>
      </c>
      <c r="D27" s="121">
        <v>4015559.64</v>
      </c>
      <c r="E27" s="121">
        <v>2171559.64</v>
      </c>
      <c r="F27" s="121">
        <v>1844000</v>
      </c>
      <c r="G27" s="89"/>
      <c r="H27" s="121"/>
      <c r="I27" s="121"/>
      <c r="J27" s="121"/>
      <c r="K27" s="121"/>
      <c r="L27" s="121"/>
      <c r="M27" s="89"/>
      <c r="N27" s="121"/>
      <c r="O27" s="121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425" customWidth="1"/>
    <col min="3" max="3" width="48.575" customWidth="1"/>
    <col min="4" max="4" width="41.1416666666667" customWidth="1"/>
  </cols>
  <sheetData>
    <row r="1" customHeight="1" spans="1:4">
      <c r="D1" s="93" t="s">
        <v>99</v>
      </c>
    </row>
    <row r="2" ht="31.5" customHeight="1" spans="1:4">
      <c r="A2" s="46" t="s">
        <v>100</v>
      </c>
      <c r="B2" s="133"/>
      <c r="C2" s="133"/>
      <c r="D2" s="133"/>
    </row>
    <row r="3" ht="17.25" customHeight="1" spans="1:4">
      <c r="A3" s="4" t="str">
        <f>"单位名称："&amp;"今日民族杂志社"</f>
        <v>单位名称：今日民族杂志社</v>
      </c>
      <c r="B3" s="134"/>
      <c r="C3" s="134"/>
      <c r="D3" s="95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35" t="s">
        <v>6</v>
      </c>
      <c r="C5" s="15" t="s">
        <v>101</v>
      </c>
      <c r="D5" s="135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36" t="s">
        <v>102</v>
      </c>
      <c r="B7" s="137">
        <v>4015559.64</v>
      </c>
      <c r="C7" s="138" t="s">
        <v>103</v>
      </c>
      <c r="D7" s="137">
        <v>4015559.64</v>
      </c>
    </row>
    <row r="8" ht="29.25" customHeight="1" spans="1:4">
      <c r="A8" s="139" t="s">
        <v>104</v>
      </c>
      <c r="B8" s="89">
        <v>4015559.64</v>
      </c>
      <c r="C8" s="23" t="str">
        <f>"（一）"&amp;"一般公共服务支出"</f>
        <v>（一）一般公共服务支出</v>
      </c>
      <c r="D8" s="89">
        <v>1844000</v>
      </c>
    </row>
    <row r="9" ht="29.25" customHeight="1" spans="1:4">
      <c r="A9" s="139" t="s">
        <v>105</v>
      </c>
      <c r="B9" s="89"/>
      <c r="C9" s="23" t="str">
        <f>"（二）"&amp;"文化旅游体育与传媒支出"</f>
        <v>（二）文化旅游体育与传媒支出</v>
      </c>
      <c r="D9" s="89">
        <v>1591692.83</v>
      </c>
    </row>
    <row r="10" ht="29.25" customHeight="1" spans="1:4">
      <c r="A10" s="139" t="s">
        <v>106</v>
      </c>
      <c r="B10" s="89"/>
      <c r="C10" s="23" t="str">
        <f>"（三）"&amp;"社会保障和就业支出"</f>
        <v>（三）社会保障和就业支出</v>
      </c>
      <c r="D10" s="89">
        <v>224105.98</v>
      </c>
    </row>
    <row r="11" ht="29.25" customHeight="1" spans="1:4">
      <c r="A11" s="140" t="s">
        <v>107</v>
      </c>
      <c r="B11" s="141"/>
      <c r="C11" s="23" t="str">
        <f>"（四）"&amp;"卫生健康支出"</f>
        <v>（四）卫生健康支出</v>
      </c>
      <c r="D11" s="89">
        <v>207617.72</v>
      </c>
    </row>
    <row r="12" ht="29.25" customHeight="1" spans="1:4">
      <c r="A12" s="139" t="s">
        <v>104</v>
      </c>
      <c r="B12" s="121"/>
      <c r="C12" s="23" t="str">
        <f>"（五）"&amp;"住房保障支出"</f>
        <v>（五）住房保障支出</v>
      </c>
      <c r="D12" s="89">
        <v>148143.11</v>
      </c>
    </row>
    <row r="13" ht="29.25" customHeight="1" spans="1:4">
      <c r="A13" s="142" t="s">
        <v>105</v>
      </c>
      <c r="B13" s="121"/>
      <c r="C13" s="143"/>
      <c r="D13" s="141"/>
    </row>
    <row r="14" ht="29.25" customHeight="1" spans="1:4">
      <c r="A14" s="142" t="s">
        <v>106</v>
      </c>
      <c r="B14" s="141"/>
      <c r="C14" s="143"/>
      <c r="D14" s="141"/>
    </row>
    <row r="15" ht="29.25" customHeight="1" spans="1:4">
      <c r="A15" s="144"/>
      <c r="B15" s="141"/>
      <c r="C15" s="145" t="s">
        <v>108</v>
      </c>
      <c r="D15" s="141"/>
    </row>
    <row r="16" ht="29.25" customHeight="1" spans="1:4">
      <c r="A16" s="144" t="s">
        <v>109</v>
      </c>
      <c r="B16" s="141">
        <v>4015559.64</v>
      </c>
      <c r="C16" s="143" t="s">
        <v>25</v>
      </c>
      <c r="D16" s="141">
        <v>4015559.64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425" customWidth="1"/>
    <col min="3" max="3" width="24.2833333333333" customWidth="1"/>
    <col min="4" max="6" width="25" customWidth="1"/>
    <col min="7" max="7" width="24.2833333333333" customWidth="1"/>
  </cols>
  <sheetData>
    <row r="1" ht="12" customHeight="1" spans="1:7">
      <c r="D1" s="108"/>
      <c r="F1" s="56"/>
      <c r="G1" s="56" t="s">
        <v>110</v>
      </c>
    </row>
    <row r="2" ht="39" customHeight="1" spans="1:7">
      <c r="A2" s="3" t="s">
        <v>111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"单位名称："&amp;"今日民族杂志社"</f>
        <v>单位名称：今日民族杂志社</v>
      </c>
      <c r="F3" s="104"/>
      <c r="G3" s="104" t="s">
        <v>2</v>
      </c>
    </row>
    <row r="4" ht="20.25" customHeight="1" spans="1:7">
      <c r="A4" s="123" t="s">
        <v>112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6"/>
      <c r="D5" s="96" t="s">
        <v>32</v>
      </c>
      <c r="E5" s="96" t="s">
        <v>113</v>
      </c>
      <c r="F5" s="96" t="s">
        <v>114</v>
      </c>
      <c r="G5" s="96"/>
    </row>
    <row r="6" ht="13.5" customHeight="1" spans="1:7">
      <c r="A6" s="128" t="s">
        <v>115</v>
      </c>
      <c r="B6" s="128" t="s">
        <v>116</v>
      </c>
      <c r="C6" s="128" t="s">
        <v>117</v>
      </c>
      <c r="D6" s="63"/>
      <c r="E6" s="128" t="s">
        <v>118</v>
      </c>
      <c r="F6" s="128" t="s">
        <v>119</v>
      </c>
      <c r="G6" s="128" t="s">
        <v>120</v>
      </c>
    </row>
    <row r="7" ht="18" customHeight="1" spans="1:7">
      <c r="A7" s="30" t="s">
        <v>59</v>
      </c>
      <c r="B7" s="30" t="s">
        <v>60</v>
      </c>
      <c r="C7" s="22">
        <v>1844000</v>
      </c>
      <c r="D7" s="22"/>
      <c r="E7" s="22"/>
      <c r="F7" s="22"/>
      <c r="G7" s="22">
        <v>1844000</v>
      </c>
    </row>
    <row r="8" ht="18" customHeight="1" spans="1:7">
      <c r="A8" s="30" t="s">
        <v>61</v>
      </c>
      <c r="B8" s="129" t="s">
        <v>62</v>
      </c>
      <c r="C8" s="22">
        <v>1844000</v>
      </c>
      <c r="D8" s="22"/>
      <c r="E8" s="22"/>
      <c r="F8" s="22"/>
      <c r="G8" s="22">
        <v>1844000</v>
      </c>
    </row>
    <row r="9" ht="18" customHeight="1" spans="1:7">
      <c r="A9" s="30" t="s">
        <v>63</v>
      </c>
      <c r="B9" s="130" t="s">
        <v>64</v>
      </c>
      <c r="C9" s="22">
        <v>1844000</v>
      </c>
      <c r="D9" s="22"/>
      <c r="E9" s="22"/>
      <c r="F9" s="22"/>
      <c r="G9" s="22">
        <v>1844000</v>
      </c>
    </row>
    <row r="10" ht="18" customHeight="1" spans="1:7">
      <c r="A10" s="30" t="s">
        <v>65</v>
      </c>
      <c r="B10" s="30" t="s">
        <v>66</v>
      </c>
      <c r="C10" s="22">
        <v>1591692.83</v>
      </c>
      <c r="D10" s="22">
        <v>1591692.83</v>
      </c>
      <c r="E10" s="22">
        <v>1445374</v>
      </c>
      <c r="F10" s="22">
        <v>146318.83</v>
      </c>
      <c r="G10" s="22"/>
    </row>
    <row r="11" ht="18" customHeight="1" spans="1:7">
      <c r="A11" s="30" t="s">
        <v>67</v>
      </c>
      <c r="B11" s="129" t="s">
        <v>68</v>
      </c>
      <c r="C11" s="22">
        <v>1591692.83</v>
      </c>
      <c r="D11" s="22">
        <v>1591692.83</v>
      </c>
      <c r="E11" s="22">
        <v>1445374</v>
      </c>
      <c r="F11" s="22">
        <v>146318.83</v>
      </c>
      <c r="G11" s="22"/>
    </row>
    <row r="12" ht="18" customHeight="1" spans="1:7">
      <c r="A12" s="30" t="s">
        <v>69</v>
      </c>
      <c r="B12" s="130" t="s">
        <v>70</v>
      </c>
      <c r="C12" s="22">
        <v>1591692.83</v>
      </c>
      <c r="D12" s="22">
        <v>1591692.83</v>
      </c>
      <c r="E12" s="22">
        <v>1445374</v>
      </c>
      <c r="F12" s="22">
        <v>146318.83</v>
      </c>
      <c r="G12" s="22"/>
    </row>
    <row r="13" ht="18" customHeight="1" spans="1:7">
      <c r="A13" s="30" t="s">
        <v>71</v>
      </c>
      <c r="B13" s="30" t="s">
        <v>72</v>
      </c>
      <c r="C13" s="22">
        <v>224105.98</v>
      </c>
      <c r="D13" s="22">
        <v>224105.98</v>
      </c>
      <c r="E13" s="22">
        <v>223025.98</v>
      </c>
      <c r="F13" s="22">
        <v>1080</v>
      </c>
      <c r="G13" s="22"/>
    </row>
    <row r="14" ht="18" customHeight="1" spans="1:7">
      <c r="A14" s="30" t="s">
        <v>73</v>
      </c>
      <c r="B14" s="129" t="s">
        <v>74</v>
      </c>
      <c r="C14" s="22">
        <v>213652.75</v>
      </c>
      <c r="D14" s="22">
        <v>213652.75</v>
      </c>
      <c r="E14" s="22">
        <v>212572.75</v>
      </c>
      <c r="F14" s="22">
        <v>1080</v>
      </c>
      <c r="G14" s="22"/>
    </row>
    <row r="15" ht="18" customHeight="1" spans="1:7">
      <c r="A15" s="30" t="s">
        <v>75</v>
      </c>
      <c r="B15" s="130" t="s">
        <v>76</v>
      </c>
      <c r="C15" s="22">
        <v>1080</v>
      </c>
      <c r="D15" s="22">
        <v>1080</v>
      </c>
      <c r="E15" s="22"/>
      <c r="F15" s="22">
        <v>1080</v>
      </c>
      <c r="G15" s="22"/>
    </row>
    <row r="16" ht="18" customHeight="1" spans="1:7">
      <c r="A16" s="30" t="s">
        <v>77</v>
      </c>
      <c r="B16" s="130" t="s">
        <v>78</v>
      </c>
      <c r="C16" s="22">
        <v>212572.75</v>
      </c>
      <c r="D16" s="22">
        <v>212572.75</v>
      </c>
      <c r="E16" s="22">
        <v>212572.75</v>
      </c>
      <c r="F16" s="22"/>
      <c r="G16" s="22"/>
    </row>
    <row r="17" ht="18" customHeight="1" spans="1:7">
      <c r="A17" s="30" t="s">
        <v>79</v>
      </c>
      <c r="B17" s="129" t="s">
        <v>80</v>
      </c>
      <c r="C17" s="22">
        <v>10453.23</v>
      </c>
      <c r="D17" s="22">
        <v>10453.23</v>
      </c>
      <c r="E17" s="22">
        <v>10453.23</v>
      </c>
      <c r="F17" s="22"/>
      <c r="G17" s="22"/>
    </row>
    <row r="18" ht="18" customHeight="1" spans="1:7">
      <c r="A18" s="30" t="s">
        <v>81</v>
      </c>
      <c r="B18" s="130" t="s">
        <v>80</v>
      </c>
      <c r="C18" s="22">
        <v>10453.23</v>
      </c>
      <c r="D18" s="22">
        <v>10453.23</v>
      </c>
      <c r="E18" s="22">
        <v>10453.23</v>
      </c>
      <c r="F18" s="22"/>
      <c r="G18" s="22"/>
    </row>
    <row r="19" ht="18" customHeight="1" spans="1:7">
      <c r="A19" s="30" t="s">
        <v>82</v>
      </c>
      <c r="B19" s="30" t="s">
        <v>83</v>
      </c>
      <c r="C19" s="22">
        <v>207617.72</v>
      </c>
      <c r="D19" s="22">
        <v>207617.72</v>
      </c>
      <c r="E19" s="22">
        <v>207617.72</v>
      </c>
      <c r="F19" s="22"/>
      <c r="G19" s="22"/>
    </row>
    <row r="20" ht="18" customHeight="1" spans="1:7">
      <c r="A20" s="30" t="s">
        <v>84</v>
      </c>
      <c r="B20" s="129" t="s">
        <v>85</v>
      </c>
      <c r="C20" s="22">
        <v>207617.72</v>
      </c>
      <c r="D20" s="22">
        <v>207617.72</v>
      </c>
      <c r="E20" s="22">
        <v>207617.72</v>
      </c>
      <c r="F20" s="22"/>
      <c r="G20" s="22"/>
    </row>
    <row r="21" ht="18" customHeight="1" spans="1:7">
      <c r="A21" s="30" t="s">
        <v>86</v>
      </c>
      <c r="B21" s="130" t="s">
        <v>87</v>
      </c>
      <c r="C21" s="22">
        <v>132857.97</v>
      </c>
      <c r="D21" s="22">
        <v>132857.97</v>
      </c>
      <c r="E21" s="22">
        <v>132857.97</v>
      </c>
      <c r="F21" s="22"/>
      <c r="G21" s="22"/>
    </row>
    <row r="22" ht="18" customHeight="1" spans="1:7">
      <c r="A22" s="30" t="s">
        <v>88</v>
      </c>
      <c r="B22" s="130" t="s">
        <v>89</v>
      </c>
      <c r="C22" s="22">
        <v>69845.75</v>
      </c>
      <c r="D22" s="22">
        <v>69845.75</v>
      </c>
      <c r="E22" s="22">
        <v>69845.75</v>
      </c>
      <c r="F22" s="22"/>
      <c r="G22" s="22"/>
    </row>
    <row r="23" ht="18" customHeight="1" spans="1:7">
      <c r="A23" s="30" t="s">
        <v>90</v>
      </c>
      <c r="B23" s="130" t="s">
        <v>91</v>
      </c>
      <c r="C23" s="22">
        <v>4914</v>
      </c>
      <c r="D23" s="22">
        <v>4914</v>
      </c>
      <c r="E23" s="22">
        <v>4914</v>
      </c>
      <c r="F23" s="22"/>
      <c r="G23" s="22"/>
    </row>
    <row r="24" ht="18" customHeight="1" spans="1:7">
      <c r="A24" s="30" t="s">
        <v>92</v>
      </c>
      <c r="B24" s="30" t="s">
        <v>93</v>
      </c>
      <c r="C24" s="22">
        <v>148143.11</v>
      </c>
      <c r="D24" s="22">
        <v>148143.11</v>
      </c>
      <c r="E24" s="22">
        <v>148143.11</v>
      </c>
      <c r="F24" s="22"/>
      <c r="G24" s="22"/>
    </row>
    <row r="25" ht="18" customHeight="1" spans="1:7">
      <c r="A25" s="30" t="s">
        <v>94</v>
      </c>
      <c r="B25" s="129" t="s">
        <v>95</v>
      </c>
      <c r="C25" s="22">
        <v>148143.11</v>
      </c>
      <c r="D25" s="22">
        <v>148143.11</v>
      </c>
      <c r="E25" s="22">
        <v>148143.11</v>
      </c>
      <c r="F25" s="22"/>
      <c r="G25" s="22"/>
    </row>
    <row r="26" ht="18" customHeight="1" spans="1:7">
      <c r="A26" s="30" t="s">
        <v>96</v>
      </c>
      <c r="B26" s="130" t="s">
        <v>97</v>
      </c>
      <c r="C26" s="22">
        <v>148143.11</v>
      </c>
      <c r="D26" s="22">
        <v>148143.11</v>
      </c>
      <c r="E26" s="22">
        <v>148143.11</v>
      </c>
      <c r="F26" s="22"/>
      <c r="G26" s="22"/>
    </row>
    <row r="27" ht="18" customHeight="1" spans="1:7">
      <c r="A27" s="131" t="s">
        <v>98</v>
      </c>
      <c r="B27" s="132" t="s">
        <v>98</v>
      </c>
      <c r="C27" s="22">
        <v>4015559.64</v>
      </c>
      <c r="D27" s="22">
        <v>2171559.64</v>
      </c>
      <c r="E27" s="22">
        <v>2024160.81</v>
      </c>
      <c r="F27" s="22">
        <v>147398.83</v>
      </c>
      <c r="G27" s="22">
        <v>1844000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416666666667" customWidth="1"/>
  </cols>
  <sheetData>
    <row r="1" ht="12" customHeight="1" spans="1:6">
      <c r="A1" s="117"/>
      <c r="B1" s="117"/>
      <c r="C1" s="61"/>
      <c r="F1" s="60" t="s">
        <v>121</v>
      </c>
    </row>
    <row r="2" ht="25.5" customHeight="1" spans="1:6">
      <c r="A2" s="118" t="s">
        <v>122</v>
      </c>
      <c r="B2" s="118"/>
      <c r="C2" s="118"/>
      <c r="D2" s="118"/>
      <c r="E2" s="118"/>
      <c r="F2" s="118"/>
    </row>
    <row r="3" ht="15.75" customHeight="1" spans="1:6">
      <c r="A3" s="4" t="str">
        <f>"单位名称："&amp;"今日民族杂志社"</f>
        <v>单位名称：今日民族杂志社</v>
      </c>
      <c r="B3" s="117"/>
      <c r="C3" s="61"/>
      <c r="F3" s="60" t="s">
        <v>123</v>
      </c>
    </row>
    <row r="4" ht="19.5" customHeight="1" spans="1:6">
      <c r="A4" s="9" t="s">
        <v>124</v>
      </c>
      <c r="B4" s="15" t="s">
        <v>125</v>
      </c>
      <c r="C4" s="10" t="s">
        <v>126</v>
      </c>
      <c r="D4" s="11"/>
      <c r="E4" s="12"/>
      <c r="F4" s="15" t="s">
        <v>127</v>
      </c>
    </row>
    <row r="5" ht="19.5" customHeight="1" spans="1:6">
      <c r="A5" s="17"/>
      <c r="B5" s="18"/>
      <c r="C5" s="63" t="s">
        <v>32</v>
      </c>
      <c r="D5" s="63" t="s">
        <v>128</v>
      </c>
      <c r="E5" s="63" t="s">
        <v>129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9500</v>
      </c>
      <c r="B7" s="121"/>
      <c r="C7" s="122">
        <v>9500</v>
      </c>
      <c r="D7" s="121"/>
      <c r="E7" s="121">
        <v>9500</v>
      </c>
      <c r="F7" s="12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A39" workbookViewId="0">
      <selection activeCell="A1" sqref="A1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575" customWidth="1"/>
    <col min="5" max="5" width="18.575" customWidth="1"/>
    <col min="6" max="6" width="14.7083333333333" customWidth="1"/>
    <col min="7" max="7" width="18.85" customWidth="1"/>
    <col min="8" max="13" width="15.425" customWidth="1"/>
    <col min="14" max="16" width="14.7083333333333" customWidth="1"/>
    <col min="17" max="17" width="14.85" customWidth="1"/>
    <col min="18" max="23" width="15" customWidth="1"/>
  </cols>
  <sheetData>
    <row r="1" ht="13.5" customHeight="1" spans="1:23">
      <c r="D1" s="1"/>
      <c r="E1" s="1"/>
      <c r="F1" s="1"/>
      <c r="G1" s="1"/>
      <c r="U1" s="108"/>
      <c r="W1" s="56" t="s">
        <v>130</v>
      </c>
    </row>
    <row r="2" ht="27.75" customHeight="1" spans="1:23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"单位名称："&amp;"今日民族杂志社"</f>
        <v>单位名称：今日民族杂志社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4" t="s">
        <v>123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3" t="s">
        <v>139</v>
      </c>
      <c r="I4" s="63"/>
      <c r="J4" s="63"/>
      <c r="K4" s="63"/>
      <c r="L4" s="110"/>
      <c r="M4" s="110"/>
      <c r="N4" s="110"/>
      <c r="O4" s="110"/>
      <c r="P4" s="110"/>
      <c r="Q4" s="48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8" t="s">
        <v>33</v>
      </c>
      <c r="J5" s="48"/>
      <c r="K5" s="48"/>
      <c r="L5" s="110"/>
      <c r="M5" s="110"/>
      <c r="N5" s="110" t="s">
        <v>140</v>
      </c>
      <c r="O5" s="110"/>
      <c r="P5" s="110"/>
      <c r="Q5" s="48" t="s">
        <v>36</v>
      </c>
      <c r="R5" s="63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8" t="s">
        <v>141</v>
      </c>
      <c r="J6" s="48" t="s">
        <v>142</v>
      </c>
      <c r="K6" s="48" t="s">
        <v>143</v>
      </c>
      <c r="L6" s="114" t="s">
        <v>144</v>
      </c>
      <c r="M6" s="114" t="s">
        <v>145</v>
      </c>
      <c r="N6" s="114" t="s">
        <v>33</v>
      </c>
      <c r="O6" s="114" t="s">
        <v>34</v>
      </c>
      <c r="P6" s="114" t="s">
        <v>35</v>
      </c>
      <c r="Q6" s="48"/>
      <c r="R6" s="48" t="s">
        <v>32</v>
      </c>
      <c r="S6" s="48" t="s">
        <v>43</v>
      </c>
      <c r="T6" s="48" t="s">
        <v>146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8"/>
      <c r="J7" s="48"/>
      <c r="K7" s="48"/>
      <c r="L7" s="114"/>
      <c r="M7" s="114"/>
      <c r="N7" s="114"/>
      <c r="O7" s="114"/>
      <c r="P7" s="114"/>
      <c r="Q7" s="48"/>
      <c r="R7" s="48"/>
      <c r="S7" s="48"/>
      <c r="T7" s="48"/>
      <c r="U7" s="48"/>
      <c r="V7" s="48"/>
      <c r="W7" s="48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23" t="s">
        <v>45</v>
      </c>
      <c r="B9" s="112"/>
      <c r="C9" s="23"/>
      <c r="D9" s="23"/>
      <c r="E9" s="23"/>
      <c r="F9" s="23"/>
      <c r="G9" s="23"/>
      <c r="H9" s="22">
        <v>2171559.64</v>
      </c>
      <c r="I9" s="22">
        <v>2171559.64</v>
      </c>
      <c r="J9" s="22">
        <v>532597.34</v>
      </c>
      <c r="K9" s="22"/>
      <c r="L9" s="22">
        <v>1638962.3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5" customHeight="1" spans="1:23">
      <c r="A10" s="116" t="s">
        <v>45</v>
      </c>
      <c r="B10" s="112" t="s">
        <v>147</v>
      </c>
      <c r="C10" s="23" t="s">
        <v>148</v>
      </c>
      <c r="D10" s="23" t="s">
        <v>69</v>
      </c>
      <c r="E10" s="23" t="s">
        <v>70</v>
      </c>
      <c r="F10" s="23" t="s">
        <v>149</v>
      </c>
      <c r="G10" s="23" t="s">
        <v>150</v>
      </c>
      <c r="H10" s="22">
        <v>604056</v>
      </c>
      <c r="I10" s="22">
        <v>604056</v>
      </c>
      <c r="J10" s="22">
        <v>151014</v>
      </c>
      <c r="K10" s="22"/>
      <c r="L10" s="22">
        <v>453042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5" customHeight="1" spans="1:23">
      <c r="A11" s="116" t="s">
        <v>45</v>
      </c>
      <c r="B11" s="112" t="s">
        <v>147</v>
      </c>
      <c r="C11" s="23" t="s">
        <v>148</v>
      </c>
      <c r="D11" s="23" t="s">
        <v>69</v>
      </c>
      <c r="E11" s="23" t="s">
        <v>70</v>
      </c>
      <c r="F11" s="23" t="s">
        <v>151</v>
      </c>
      <c r="G11" s="23" t="s">
        <v>152</v>
      </c>
      <c r="H11" s="22">
        <v>60</v>
      </c>
      <c r="I11" s="22">
        <v>60</v>
      </c>
      <c r="J11" s="22">
        <v>15</v>
      </c>
      <c r="K11" s="22"/>
      <c r="L11" s="22">
        <v>45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16" t="s">
        <v>45</v>
      </c>
      <c r="B12" s="112" t="s">
        <v>147</v>
      </c>
      <c r="C12" s="23" t="s">
        <v>148</v>
      </c>
      <c r="D12" s="23" t="s">
        <v>69</v>
      </c>
      <c r="E12" s="23" t="s">
        <v>70</v>
      </c>
      <c r="F12" s="23" t="s">
        <v>153</v>
      </c>
      <c r="G12" s="23" t="s">
        <v>154</v>
      </c>
      <c r="H12" s="22">
        <v>50338</v>
      </c>
      <c r="I12" s="22">
        <v>50338</v>
      </c>
      <c r="J12" s="22">
        <v>12584.5</v>
      </c>
      <c r="K12" s="22"/>
      <c r="L12" s="22">
        <v>37753.5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5" customHeight="1" spans="1:23">
      <c r="A13" s="116" t="s">
        <v>45</v>
      </c>
      <c r="B13" s="112" t="s">
        <v>147</v>
      </c>
      <c r="C13" s="23" t="s">
        <v>148</v>
      </c>
      <c r="D13" s="23" t="s">
        <v>69</v>
      </c>
      <c r="E13" s="23" t="s">
        <v>70</v>
      </c>
      <c r="F13" s="23" t="s">
        <v>155</v>
      </c>
      <c r="G13" s="23" t="s">
        <v>156</v>
      </c>
      <c r="H13" s="22">
        <v>790920</v>
      </c>
      <c r="I13" s="22">
        <v>790920</v>
      </c>
      <c r="J13" s="22">
        <v>197730</v>
      </c>
      <c r="K13" s="22"/>
      <c r="L13" s="22">
        <v>593190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5" customHeight="1" spans="1:23">
      <c r="A14" s="116" t="s">
        <v>45</v>
      </c>
      <c r="B14" s="112" t="s">
        <v>157</v>
      </c>
      <c r="C14" s="23" t="s">
        <v>158</v>
      </c>
      <c r="D14" s="23" t="s">
        <v>77</v>
      </c>
      <c r="E14" s="23" t="s">
        <v>78</v>
      </c>
      <c r="F14" s="23" t="s">
        <v>159</v>
      </c>
      <c r="G14" s="23" t="s">
        <v>160</v>
      </c>
      <c r="H14" s="22">
        <v>212572.75</v>
      </c>
      <c r="I14" s="22">
        <v>212572.75</v>
      </c>
      <c r="J14" s="22">
        <v>53143.19</v>
      </c>
      <c r="K14" s="22"/>
      <c r="L14" s="22">
        <v>159429.56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5" customHeight="1" spans="1:23">
      <c r="A15" s="116" t="s">
        <v>45</v>
      </c>
      <c r="B15" s="112" t="s">
        <v>157</v>
      </c>
      <c r="C15" s="23" t="s">
        <v>158</v>
      </c>
      <c r="D15" s="23" t="s">
        <v>81</v>
      </c>
      <c r="E15" s="23" t="s">
        <v>80</v>
      </c>
      <c r="F15" s="23" t="s">
        <v>161</v>
      </c>
      <c r="G15" s="23" t="s">
        <v>162</v>
      </c>
      <c r="H15" s="22">
        <v>10453.23</v>
      </c>
      <c r="I15" s="22">
        <v>10453.23</v>
      </c>
      <c r="J15" s="22">
        <v>2613.31</v>
      </c>
      <c r="K15" s="22"/>
      <c r="L15" s="22">
        <v>7839.92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5" customHeight="1" spans="1:23">
      <c r="A16" s="116" t="s">
        <v>45</v>
      </c>
      <c r="B16" s="112" t="s">
        <v>157</v>
      </c>
      <c r="C16" s="23" t="s">
        <v>158</v>
      </c>
      <c r="D16" s="23" t="s">
        <v>86</v>
      </c>
      <c r="E16" s="23" t="s">
        <v>87</v>
      </c>
      <c r="F16" s="23" t="s">
        <v>163</v>
      </c>
      <c r="G16" s="23" t="s">
        <v>164</v>
      </c>
      <c r="H16" s="22">
        <v>132857.97</v>
      </c>
      <c r="I16" s="22">
        <v>132857.97</v>
      </c>
      <c r="J16" s="22">
        <v>33214.49</v>
      </c>
      <c r="K16" s="22"/>
      <c r="L16" s="22">
        <v>99643.48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5" customHeight="1" spans="1:23">
      <c r="A17" s="116" t="s">
        <v>45</v>
      </c>
      <c r="B17" s="112" t="s">
        <v>157</v>
      </c>
      <c r="C17" s="23" t="s">
        <v>158</v>
      </c>
      <c r="D17" s="23" t="s">
        <v>88</v>
      </c>
      <c r="E17" s="23" t="s">
        <v>89</v>
      </c>
      <c r="F17" s="23" t="s">
        <v>165</v>
      </c>
      <c r="G17" s="23" t="s">
        <v>166</v>
      </c>
      <c r="H17" s="22">
        <v>69845.75</v>
      </c>
      <c r="I17" s="22">
        <v>69845.75</v>
      </c>
      <c r="J17" s="22">
        <v>17461.44</v>
      </c>
      <c r="K17" s="22"/>
      <c r="L17" s="22">
        <v>52384.31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5" customHeight="1" spans="1:23">
      <c r="A18" s="116" t="s">
        <v>45</v>
      </c>
      <c r="B18" s="112" t="s">
        <v>157</v>
      </c>
      <c r="C18" s="23" t="s">
        <v>158</v>
      </c>
      <c r="D18" s="23" t="s">
        <v>90</v>
      </c>
      <c r="E18" s="23" t="s">
        <v>91</v>
      </c>
      <c r="F18" s="23" t="s">
        <v>161</v>
      </c>
      <c r="G18" s="23" t="s">
        <v>162</v>
      </c>
      <c r="H18" s="22">
        <v>4914</v>
      </c>
      <c r="I18" s="22">
        <v>4914</v>
      </c>
      <c r="J18" s="22">
        <v>4914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5" customHeight="1" spans="1:23">
      <c r="A19" s="116" t="s">
        <v>45</v>
      </c>
      <c r="B19" s="112" t="s">
        <v>167</v>
      </c>
      <c r="C19" s="23" t="s">
        <v>97</v>
      </c>
      <c r="D19" s="23" t="s">
        <v>96</v>
      </c>
      <c r="E19" s="23" t="s">
        <v>97</v>
      </c>
      <c r="F19" s="23" t="s">
        <v>168</v>
      </c>
      <c r="G19" s="23" t="s">
        <v>97</v>
      </c>
      <c r="H19" s="22">
        <v>148143.11</v>
      </c>
      <c r="I19" s="22">
        <v>148143.11</v>
      </c>
      <c r="J19" s="22">
        <v>37035.78</v>
      </c>
      <c r="K19" s="22"/>
      <c r="L19" s="22">
        <v>111107.33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5" customHeight="1" spans="1:23">
      <c r="A20" s="116" t="s">
        <v>45</v>
      </c>
      <c r="B20" s="112" t="s">
        <v>169</v>
      </c>
      <c r="C20" s="23" t="s">
        <v>170</v>
      </c>
      <c r="D20" s="23" t="s">
        <v>69</v>
      </c>
      <c r="E20" s="23" t="s">
        <v>70</v>
      </c>
      <c r="F20" s="23" t="s">
        <v>171</v>
      </c>
      <c r="G20" s="23" t="s">
        <v>172</v>
      </c>
      <c r="H20" s="22">
        <v>9500</v>
      </c>
      <c r="I20" s="22">
        <v>9500</v>
      </c>
      <c r="J20" s="22"/>
      <c r="K20" s="22"/>
      <c r="L20" s="22">
        <v>9500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5" customHeight="1" spans="1:23">
      <c r="A21" s="116" t="s">
        <v>45</v>
      </c>
      <c r="B21" s="112" t="s">
        <v>173</v>
      </c>
      <c r="C21" s="23" t="s">
        <v>174</v>
      </c>
      <c r="D21" s="23" t="s">
        <v>69</v>
      </c>
      <c r="E21" s="23" t="s">
        <v>70</v>
      </c>
      <c r="F21" s="23" t="s">
        <v>175</v>
      </c>
      <c r="G21" s="23" t="s">
        <v>174</v>
      </c>
      <c r="H21" s="22">
        <v>28907.48</v>
      </c>
      <c r="I21" s="22">
        <v>28907.48</v>
      </c>
      <c r="J21" s="22">
        <v>7226.87</v>
      </c>
      <c r="K21" s="22"/>
      <c r="L21" s="22">
        <v>21680.61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5" customHeight="1" spans="1:23">
      <c r="A22" s="116" t="s">
        <v>45</v>
      </c>
      <c r="B22" s="112" t="s">
        <v>176</v>
      </c>
      <c r="C22" s="23" t="s">
        <v>177</v>
      </c>
      <c r="D22" s="23" t="s">
        <v>69</v>
      </c>
      <c r="E22" s="23" t="s">
        <v>70</v>
      </c>
      <c r="F22" s="23" t="s">
        <v>178</v>
      </c>
      <c r="G22" s="23" t="s">
        <v>179</v>
      </c>
      <c r="H22" s="22">
        <v>46412.36</v>
      </c>
      <c r="I22" s="22">
        <v>46412.36</v>
      </c>
      <c r="J22" s="22"/>
      <c r="K22" s="22"/>
      <c r="L22" s="22">
        <v>46412.36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16" t="s">
        <v>45</v>
      </c>
      <c r="B23" s="112" t="s">
        <v>176</v>
      </c>
      <c r="C23" s="23" t="s">
        <v>177</v>
      </c>
      <c r="D23" s="23" t="s">
        <v>69</v>
      </c>
      <c r="E23" s="23" t="s">
        <v>70</v>
      </c>
      <c r="F23" s="23" t="s">
        <v>180</v>
      </c>
      <c r="G23" s="23" t="s">
        <v>181</v>
      </c>
      <c r="H23" s="22">
        <v>2224.62</v>
      </c>
      <c r="I23" s="22">
        <v>2224.62</v>
      </c>
      <c r="J23" s="22">
        <v>556.16</v>
      </c>
      <c r="K23" s="22"/>
      <c r="L23" s="22">
        <v>1668.46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5" customHeight="1" spans="1:23">
      <c r="A24" s="116" t="s">
        <v>45</v>
      </c>
      <c r="B24" s="112" t="s">
        <v>176</v>
      </c>
      <c r="C24" s="23" t="s">
        <v>177</v>
      </c>
      <c r="D24" s="23" t="s">
        <v>69</v>
      </c>
      <c r="E24" s="23" t="s">
        <v>70</v>
      </c>
      <c r="F24" s="23" t="s">
        <v>182</v>
      </c>
      <c r="G24" s="23" t="s">
        <v>183</v>
      </c>
      <c r="H24" s="22">
        <v>3739.41</v>
      </c>
      <c r="I24" s="22">
        <v>3739.41</v>
      </c>
      <c r="J24" s="22">
        <v>934.85</v>
      </c>
      <c r="K24" s="22"/>
      <c r="L24" s="22">
        <v>2804.56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5" customHeight="1" spans="1:23">
      <c r="A25" s="116" t="s">
        <v>45</v>
      </c>
      <c r="B25" s="112" t="s">
        <v>176</v>
      </c>
      <c r="C25" s="23" t="s">
        <v>177</v>
      </c>
      <c r="D25" s="23" t="s">
        <v>69</v>
      </c>
      <c r="E25" s="23" t="s">
        <v>70</v>
      </c>
      <c r="F25" s="23" t="s">
        <v>184</v>
      </c>
      <c r="G25" s="23" t="s">
        <v>185</v>
      </c>
      <c r="H25" s="22">
        <v>12327.2</v>
      </c>
      <c r="I25" s="22">
        <v>12327.2</v>
      </c>
      <c r="J25" s="22">
        <v>3081.8</v>
      </c>
      <c r="K25" s="22"/>
      <c r="L25" s="22">
        <v>9245.4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5" customHeight="1" spans="1:23">
      <c r="A26" s="116" t="s">
        <v>45</v>
      </c>
      <c r="B26" s="112" t="s">
        <v>176</v>
      </c>
      <c r="C26" s="23" t="s">
        <v>177</v>
      </c>
      <c r="D26" s="23" t="s">
        <v>69</v>
      </c>
      <c r="E26" s="23" t="s">
        <v>70</v>
      </c>
      <c r="F26" s="23" t="s">
        <v>186</v>
      </c>
      <c r="G26" s="23" t="s">
        <v>187</v>
      </c>
      <c r="H26" s="22">
        <v>3912</v>
      </c>
      <c r="I26" s="22">
        <v>3912</v>
      </c>
      <c r="J26" s="22">
        <v>978</v>
      </c>
      <c r="K26" s="22"/>
      <c r="L26" s="22">
        <v>2934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16" t="s">
        <v>45</v>
      </c>
      <c r="B27" s="112" t="s">
        <v>176</v>
      </c>
      <c r="C27" s="23" t="s">
        <v>177</v>
      </c>
      <c r="D27" s="23" t="s">
        <v>69</v>
      </c>
      <c r="E27" s="23" t="s">
        <v>70</v>
      </c>
      <c r="F27" s="23" t="s">
        <v>188</v>
      </c>
      <c r="G27" s="23" t="s">
        <v>189</v>
      </c>
      <c r="H27" s="22">
        <v>3039.95</v>
      </c>
      <c r="I27" s="22">
        <v>3039.95</v>
      </c>
      <c r="J27" s="22">
        <v>759.99</v>
      </c>
      <c r="K27" s="22"/>
      <c r="L27" s="22">
        <v>2279.96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5" customHeight="1" spans="1:23">
      <c r="A28" s="116" t="s">
        <v>45</v>
      </c>
      <c r="B28" s="112" t="s">
        <v>176</v>
      </c>
      <c r="C28" s="23" t="s">
        <v>177</v>
      </c>
      <c r="D28" s="23" t="s">
        <v>69</v>
      </c>
      <c r="E28" s="23" t="s">
        <v>70</v>
      </c>
      <c r="F28" s="23" t="s">
        <v>190</v>
      </c>
      <c r="G28" s="23" t="s">
        <v>191</v>
      </c>
      <c r="H28" s="22">
        <v>3346.02</v>
      </c>
      <c r="I28" s="22">
        <v>3346.02</v>
      </c>
      <c r="J28" s="22">
        <v>836.51</v>
      </c>
      <c r="K28" s="22"/>
      <c r="L28" s="22">
        <v>2509.51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5" customHeight="1" spans="1:23">
      <c r="A29" s="116" t="s">
        <v>45</v>
      </c>
      <c r="B29" s="112" t="s">
        <v>176</v>
      </c>
      <c r="C29" s="23" t="s">
        <v>177</v>
      </c>
      <c r="D29" s="23" t="s">
        <v>69</v>
      </c>
      <c r="E29" s="23" t="s">
        <v>70</v>
      </c>
      <c r="F29" s="23" t="s">
        <v>192</v>
      </c>
      <c r="G29" s="23" t="s">
        <v>193</v>
      </c>
      <c r="H29" s="22">
        <v>32909.79</v>
      </c>
      <c r="I29" s="22">
        <v>32909.79</v>
      </c>
      <c r="J29" s="22">
        <v>8227.45</v>
      </c>
      <c r="K29" s="22"/>
      <c r="L29" s="22">
        <v>24682.34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5" customHeight="1" spans="1:23">
      <c r="A30" s="116" t="s">
        <v>45</v>
      </c>
      <c r="B30" s="112" t="s">
        <v>176</v>
      </c>
      <c r="C30" s="23" t="s">
        <v>177</v>
      </c>
      <c r="D30" s="23" t="s">
        <v>75</v>
      </c>
      <c r="E30" s="23" t="s">
        <v>76</v>
      </c>
      <c r="F30" s="23" t="s">
        <v>192</v>
      </c>
      <c r="G30" s="23" t="s">
        <v>193</v>
      </c>
      <c r="H30" s="22">
        <v>1080</v>
      </c>
      <c r="I30" s="22">
        <v>1080</v>
      </c>
      <c r="J30" s="22">
        <v>270</v>
      </c>
      <c r="K30" s="22"/>
      <c r="L30" s="22">
        <v>810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1" t="s">
        <v>98</v>
      </c>
      <c r="B31" s="32"/>
      <c r="C31" s="32"/>
      <c r="D31" s="32"/>
      <c r="E31" s="32"/>
      <c r="F31" s="32"/>
      <c r="G31" s="33"/>
      <c r="H31" s="22">
        <v>2171559.64</v>
      </c>
      <c r="I31" s="22">
        <v>2171559.64</v>
      </c>
      <c r="J31" s="22">
        <v>532597.34</v>
      </c>
      <c r="K31" s="22"/>
      <c r="L31" s="22">
        <v>1638962.3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A1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" customWidth="1"/>
    <col min="3" max="3" width="31.425" customWidth="1"/>
    <col min="4" max="4" width="23.85" customWidth="1"/>
    <col min="5" max="5" width="15.575" customWidth="1"/>
    <col min="6" max="6" width="19.7083333333333" customWidth="1"/>
    <col min="7" max="7" width="14.85" customWidth="1"/>
    <col min="8" max="8" width="19.7083333333333" customWidth="1"/>
    <col min="9" max="16" width="14.1416666666667" customWidth="1"/>
    <col min="17" max="17" width="13.575" customWidth="1"/>
    <col min="18" max="23" width="15.1416666666667" customWidth="1"/>
  </cols>
  <sheetData>
    <row r="1" ht="13.5" customHeight="1" spans="1:23">
      <c r="E1" s="1"/>
      <c r="F1" s="1"/>
      <c r="G1" s="1"/>
      <c r="H1" s="1"/>
      <c r="U1" s="108"/>
      <c r="W1" s="56" t="s">
        <v>194</v>
      </c>
    </row>
    <row r="2" ht="27.75" customHeight="1" spans="1:23">
      <c r="A2" s="27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"单位名称："&amp;"今日民族杂志社"</f>
        <v>单位名称：今日民族杂志社</v>
      </c>
      <c r="B3" s="109" t="str">
        <f t="shared" si="0"/>
        <v>单位名称：今日民族杂志社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4" t="s">
        <v>123</v>
      </c>
    </row>
    <row r="4" ht="21.75" customHeight="1" spans="1:23">
      <c r="A4" s="8" t="s">
        <v>196</v>
      </c>
      <c r="B4" s="8" t="s">
        <v>133</v>
      </c>
      <c r="C4" s="8" t="s">
        <v>134</v>
      </c>
      <c r="D4" s="8" t="s">
        <v>197</v>
      </c>
      <c r="E4" s="9" t="s">
        <v>135</v>
      </c>
      <c r="F4" s="9" t="s">
        <v>136</v>
      </c>
      <c r="G4" s="9" t="s">
        <v>137</v>
      </c>
      <c r="H4" s="9" t="s">
        <v>138</v>
      </c>
      <c r="I4" s="63" t="s">
        <v>30</v>
      </c>
      <c r="J4" s="63" t="s">
        <v>198</v>
      </c>
      <c r="K4" s="63"/>
      <c r="L4" s="63"/>
      <c r="M4" s="63"/>
      <c r="N4" s="110" t="s">
        <v>140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8" t="s">
        <v>33</v>
      </c>
      <c r="K5" s="48"/>
      <c r="L5" s="48" t="s">
        <v>34</v>
      </c>
      <c r="M5" s="48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8" t="s">
        <v>32</v>
      </c>
      <c r="K6" s="48" t="s">
        <v>199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23"/>
      <c r="B8" s="112"/>
      <c r="C8" s="23" t="s">
        <v>200</v>
      </c>
      <c r="D8" s="23"/>
      <c r="E8" s="23"/>
      <c r="F8" s="23"/>
      <c r="G8" s="23"/>
      <c r="H8" s="23"/>
      <c r="I8" s="113">
        <v>1500000</v>
      </c>
      <c r="J8" s="113">
        <v>1500000</v>
      </c>
      <c r="K8" s="113">
        <v>1500000</v>
      </c>
      <c r="L8" s="113"/>
      <c r="M8" s="113"/>
      <c r="N8" s="113"/>
      <c r="O8" s="113"/>
      <c r="P8" s="113"/>
      <c r="Q8" s="113"/>
      <c r="R8" s="113"/>
      <c r="S8" s="113"/>
      <c r="T8" s="113"/>
      <c r="U8" s="89"/>
      <c r="V8" s="113"/>
      <c r="W8" s="113"/>
    </row>
    <row r="9" ht="33" customHeight="1" spans="1:23">
      <c r="A9" s="23" t="s">
        <v>201</v>
      </c>
      <c r="B9" s="112" t="s">
        <v>202</v>
      </c>
      <c r="C9" s="23" t="s">
        <v>200</v>
      </c>
      <c r="D9" s="23" t="s">
        <v>45</v>
      </c>
      <c r="E9" s="23" t="s">
        <v>63</v>
      </c>
      <c r="F9" s="23" t="s">
        <v>64</v>
      </c>
      <c r="G9" s="23" t="s">
        <v>203</v>
      </c>
      <c r="H9" s="23" t="s">
        <v>204</v>
      </c>
      <c r="I9" s="113">
        <v>370500</v>
      </c>
      <c r="J9" s="113">
        <v>370500</v>
      </c>
      <c r="K9" s="113">
        <v>370500</v>
      </c>
      <c r="L9" s="113"/>
      <c r="M9" s="113"/>
      <c r="N9" s="113"/>
      <c r="O9" s="113"/>
      <c r="P9" s="113"/>
      <c r="Q9" s="113"/>
      <c r="R9" s="113"/>
      <c r="S9" s="113"/>
      <c r="T9" s="113"/>
      <c r="U9" s="89"/>
      <c r="V9" s="113"/>
      <c r="W9" s="113"/>
    </row>
    <row r="10" ht="33" customHeight="1" spans="1:23">
      <c r="A10" s="23" t="s">
        <v>201</v>
      </c>
      <c r="B10" s="112" t="s">
        <v>202</v>
      </c>
      <c r="C10" s="23" t="s">
        <v>200</v>
      </c>
      <c r="D10" s="23" t="s">
        <v>45</v>
      </c>
      <c r="E10" s="23" t="s">
        <v>63</v>
      </c>
      <c r="F10" s="23" t="s">
        <v>64</v>
      </c>
      <c r="G10" s="23" t="s">
        <v>184</v>
      </c>
      <c r="H10" s="23" t="s">
        <v>185</v>
      </c>
      <c r="I10" s="113">
        <v>104400</v>
      </c>
      <c r="J10" s="113">
        <v>104400</v>
      </c>
      <c r="K10" s="113">
        <v>104400</v>
      </c>
      <c r="L10" s="113"/>
      <c r="M10" s="113"/>
      <c r="N10" s="113"/>
      <c r="O10" s="113"/>
      <c r="P10" s="113"/>
      <c r="Q10" s="113"/>
      <c r="R10" s="113"/>
      <c r="S10" s="113"/>
      <c r="T10" s="113"/>
      <c r="U10" s="89"/>
      <c r="V10" s="113"/>
      <c r="W10" s="113"/>
    </row>
    <row r="11" ht="33" customHeight="1" spans="1:23">
      <c r="A11" s="23" t="s">
        <v>201</v>
      </c>
      <c r="B11" s="112" t="s">
        <v>202</v>
      </c>
      <c r="C11" s="23" t="s">
        <v>200</v>
      </c>
      <c r="D11" s="23" t="s">
        <v>45</v>
      </c>
      <c r="E11" s="23" t="s">
        <v>63</v>
      </c>
      <c r="F11" s="23" t="s">
        <v>64</v>
      </c>
      <c r="G11" s="23" t="s">
        <v>186</v>
      </c>
      <c r="H11" s="23" t="s">
        <v>187</v>
      </c>
      <c r="I11" s="113">
        <v>153900</v>
      </c>
      <c r="J11" s="113">
        <v>153900</v>
      </c>
      <c r="K11" s="113">
        <v>153900</v>
      </c>
      <c r="L11" s="113"/>
      <c r="M11" s="113"/>
      <c r="N11" s="113"/>
      <c r="O11" s="113"/>
      <c r="P11" s="113"/>
      <c r="Q11" s="113"/>
      <c r="R11" s="113"/>
      <c r="S11" s="113"/>
      <c r="T11" s="113"/>
      <c r="U11" s="89"/>
      <c r="V11" s="113"/>
      <c r="W11" s="113"/>
    </row>
    <row r="12" ht="33" customHeight="1" spans="1:23">
      <c r="A12" s="23" t="s">
        <v>201</v>
      </c>
      <c r="B12" s="112" t="s">
        <v>202</v>
      </c>
      <c r="C12" s="23" t="s">
        <v>200</v>
      </c>
      <c r="D12" s="23" t="s">
        <v>45</v>
      </c>
      <c r="E12" s="23" t="s">
        <v>63</v>
      </c>
      <c r="F12" s="23" t="s">
        <v>64</v>
      </c>
      <c r="G12" s="23" t="s">
        <v>190</v>
      </c>
      <c r="H12" s="23" t="s">
        <v>191</v>
      </c>
      <c r="I12" s="113">
        <v>13500</v>
      </c>
      <c r="J12" s="113">
        <v>13500</v>
      </c>
      <c r="K12" s="113">
        <v>13500</v>
      </c>
      <c r="L12" s="113"/>
      <c r="M12" s="113"/>
      <c r="N12" s="113"/>
      <c r="O12" s="113"/>
      <c r="P12" s="113"/>
      <c r="Q12" s="113"/>
      <c r="R12" s="113"/>
      <c r="S12" s="113"/>
      <c r="T12" s="113"/>
      <c r="U12" s="89"/>
      <c r="V12" s="113"/>
      <c r="W12" s="113"/>
    </row>
    <row r="13" ht="33" customHeight="1" spans="1:23">
      <c r="A13" s="23" t="s">
        <v>201</v>
      </c>
      <c r="B13" s="112" t="s">
        <v>202</v>
      </c>
      <c r="C13" s="23" t="s">
        <v>200</v>
      </c>
      <c r="D13" s="23" t="s">
        <v>45</v>
      </c>
      <c r="E13" s="23" t="s">
        <v>63</v>
      </c>
      <c r="F13" s="23" t="s">
        <v>64</v>
      </c>
      <c r="G13" s="23" t="s">
        <v>205</v>
      </c>
      <c r="H13" s="23" t="s">
        <v>206</v>
      </c>
      <c r="I13" s="113">
        <v>378200</v>
      </c>
      <c r="J13" s="113">
        <v>378200</v>
      </c>
      <c r="K13" s="113">
        <v>378200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89"/>
      <c r="V13" s="113"/>
      <c r="W13" s="113"/>
    </row>
    <row r="14" ht="33" customHeight="1" spans="1:23">
      <c r="A14" s="23" t="s">
        <v>201</v>
      </c>
      <c r="B14" s="112" t="s">
        <v>202</v>
      </c>
      <c r="C14" s="23" t="s">
        <v>200</v>
      </c>
      <c r="D14" s="23" t="s">
        <v>45</v>
      </c>
      <c r="E14" s="23" t="s">
        <v>63</v>
      </c>
      <c r="F14" s="23" t="s">
        <v>64</v>
      </c>
      <c r="G14" s="23" t="s">
        <v>207</v>
      </c>
      <c r="H14" s="23" t="s">
        <v>208</v>
      </c>
      <c r="I14" s="113">
        <v>346600</v>
      </c>
      <c r="J14" s="113">
        <v>346600</v>
      </c>
      <c r="K14" s="113">
        <v>346600</v>
      </c>
      <c r="L14" s="113"/>
      <c r="M14" s="113"/>
      <c r="N14" s="113"/>
      <c r="O14" s="113"/>
      <c r="P14" s="113"/>
      <c r="Q14" s="113"/>
      <c r="R14" s="113"/>
      <c r="S14" s="113"/>
      <c r="T14" s="113"/>
      <c r="U14" s="89"/>
      <c r="V14" s="113"/>
      <c r="W14" s="113"/>
    </row>
    <row r="15" ht="33" customHeight="1" spans="1:23">
      <c r="A15" s="23" t="s">
        <v>201</v>
      </c>
      <c r="B15" s="112" t="s">
        <v>202</v>
      </c>
      <c r="C15" s="23" t="s">
        <v>200</v>
      </c>
      <c r="D15" s="23" t="s">
        <v>45</v>
      </c>
      <c r="E15" s="23" t="s">
        <v>63</v>
      </c>
      <c r="F15" s="23" t="s">
        <v>64</v>
      </c>
      <c r="G15" s="23" t="s">
        <v>192</v>
      </c>
      <c r="H15" s="23" t="s">
        <v>193</v>
      </c>
      <c r="I15" s="113">
        <v>132900</v>
      </c>
      <c r="J15" s="113">
        <v>132900</v>
      </c>
      <c r="K15" s="113">
        <v>132900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89"/>
      <c r="V15" s="113"/>
      <c r="W15" s="113"/>
    </row>
    <row r="16" ht="33" customHeight="1" spans="1:23">
      <c r="A16" s="23"/>
      <c r="B16" s="23"/>
      <c r="C16" s="23" t="s">
        <v>209</v>
      </c>
      <c r="D16" s="23"/>
      <c r="E16" s="23"/>
      <c r="F16" s="23"/>
      <c r="G16" s="23"/>
      <c r="H16" s="23"/>
      <c r="I16" s="113">
        <v>179600</v>
      </c>
      <c r="J16" s="113">
        <v>179600</v>
      </c>
      <c r="K16" s="113">
        <v>179600</v>
      </c>
      <c r="L16" s="113"/>
      <c r="M16" s="113"/>
      <c r="N16" s="113"/>
      <c r="O16" s="113"/>
      <c r="P16" s="113"/>
      <c r="Q16" s="113"/>
      <c r="R16" s="113"/>
      <c r="S16" s="113"/>
      <c r="T16" s="113"/>
      <c r="U16" s="89"/>
      <c r="V16" s="113"/>
      <c r="W16" s="113"/>
    </row>
    <row r="17" ht="33" customHeight="1" spans="1:23">
      <c r="A17" s="23" t="s">
        <v>210</v>
      </c>
      <c r="B17" s="112" t="s">
        <v>211</v>
      </c>
      <c r="C17" s="23" t="s">
        <v>209</v>
      </c>
      <c r="D17" s="23" t="s">
        <v>45</v>
      </c>
      <c r="E17" s="23" t="s">
        <v>63</v>
      </c>
      <c r="F17" s="23" t="s">
        <v>64</v>
      </c>
      <c r="G17" s="23" t="s">
        <v>212</v>
      </c>
      <c r="H17" s="23" t="s">
        <v>213</v>
      </c>
      <c r="I17" s="113">
        <v>179600</v>
      </c>
      <c r="J17" s="113">
        <v>179600</v>
      </c>
      <c r="K17" s="113">
        <v>179600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89"/>
      <c r="V17" s="113"/>
      <c r="W17" s="113"/>
    </row>
    <row r="18" ht="33" customHeight="1" spans="1:23">
      <c r="A18" s="23"/>
      <c r="B18" s="23"/>
      <c r="C18" s="23" t="s">
        <v>214</v>
      </c>
      <c r="D18" s="23"/>
      <c r="E18" s="23"/>
      <c r="F18" s="23"/>
      <c r="G18" s="23"/>
      <c r="H18" s="23"/>
      <c r="I18" s="113">
        <v>164400</v>
      </c>
      <c r="J18" s="113">
        <v>164400</v>
      </c>
      <c r="K18" s="113">
        <v>164400</v>
      </c>
      <c r="L18" s="113"/>
      <c r="M18" s="113"/>
      <c r="N18" s="113"/>
      <c r="O18" s="113"/>
      <c r="P18" s="113"/>
      <c r="Q18" s="113"/>
      <c r="R18" s="113"/>
      <c r="S18" s="113"/>
      <c r="T18" s="113"/>
      <c r="U18" s="89"/>
      <c r="V18" s="113"/>
      <c r="W18" s="113"/>
    </row>
    <row r="19" ht="33" customHeight="1" spans="1:23">
      <c r="A19" s="23" t="s">
        <v>215</v>
      </c>
      <c r="B19" s="112" t="s">
        <v>216</v>
      </c>
      <c r="C19" s="23" t="s">
        <v>214</v>
      </c>
      <c r="D19" s="23" t="s">
        <v>45</v>
      </c>
      <c r="E19" s="23" t="s">
        <v>63</v>
      </c>
      <c r="F19" s="23" t="s">
        <v>64</v>
      </c>
      <c r="G19" s="23" t="s">
        <v>207</v>
      </c>
      <c r="H19" s="23" t="s">
        <v>208</v>
      </c>
      <c r="I19" s="113">
        <v>164400</v>
      </c>
      <c r="J19" s="113">
        <v>164400</v>
      </c>
      <c r="K19" s="113">
        <v>164400</v>
      </c>
      <c r="L19" s="113"/>
      <c r="M19" s="113"/>
      <c r="N19" s="113"/>
      <c r="O19" s="113"/>
      <c r="P19" s="113"/>
      <c r="Q19" s="113"/>
      <c r="R19" s="113"/>
      <c r="S19" s="113"/>
      <c r="T19" s="113"/>
      <c r="U19" s="89"/>
      <c r="V19" s="113"/>
      <c r="W19" s="113"/>
    </row>
    <row r="20" ht="18.75" customHeight="1" spans="1:23">
      <c r="A20" s="31" t="s">
        <v>98</v>
      </c>
      <c r="B20" s="32"/>
      <c r="C20" s="32"/>
      <c r="D20" s="32"/>
      <c r="E20" s="32"/>
      <c r="F20" s="32"/>
      <c r="G20" s="32"/>
      <c r="H20" s="33"/>
      <c r="I20" s="113">
        <v>1844000</v>
      </c>
      <c r="J20" s="113">
        <v>1844000</v>
      </c>
      <c r="K20" s="113">
        <v>1844000</v>
      </c>
      <c r="L20" s="113"/>
      <c r="M20" s="113"/>
      <c r="N20" s="113"/>
      <c r="O20" s="113"/>
      <c r="P20" s="113"/>
      <c r="Q20" s="113"/>
      <c r="R20" s="113"/>
      <c r="S20" s="113"/>
      <c r="T20" s="113"/>
      <c r="U20" s="89"/>
      <c r="V20" s="113"/>
      <c r="W20" s="113"/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A12" workbookViewId="0">
      <selection activeCell="J12" sqref="J12"/>
    </sheetView>
  </sheetViews>
  <sheetFormatPr defaultColWidth="9.14166666666667" defaultRowHeight="12" customHeight="1"/>
  <cols>
    <col min="1" max="1" width="31.425" customWidth="1"/>
    <col min="2" max="2" width="29" customWidth="1"/>
    <col min="3" max="3" width="17.1416666666667" customWidth="1"/>
    <col min="4" max="4" width="21" customWidth="1"/>
    <col min="5" max="5" width="23.575" customWidth="1"/>
    <col min="6" max="6" width="11.2833333333333" customWidth="1"/>
    <col min="7" max="7" width="10.425" customWidth="1"/>
    <col min="8" max="8" width="9.425" customWidth="1"/>
    <col min="9" max="9" width="13.425" customWidth="1"/>
    <col min="10" max="10" width="40.575" customWidth="1"/>
  </cols>
  <sheetData>
    <row r="1" customHeight="1" spans="1:10">
      <c r="J1" s="45" t="s">
        <v>217</v>
      </c>
    </row>
    <row r="2" ht="28.5" customHeight="1" spans="1:10">
      <c r="A2" s="46" t="s">
        <v>218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1" spans="1:10">
      <c r="A3" s="4" t="str">
        <f>"单位名称："&amp;"今日民族杂志社"</f>
        <v>单位名称：今日民族杂志社</v>
      </c>
    </row>
    <row r="4" ht="14.25" customHeight="1" spans="1:10">
      <c r="A4" s="48" t="s">
        <v>219</v>
      </c>
      <c r="B4" s="48" t="s">
        <v>220</v>
      </c>
      <c r="C4" s="48" t="s">
        <v>221</v>
      </c>
      <c r="D4" s="48" t="s">
        <v>222</v>
      </c>
      <c r="E4" s="48" t="s">
        <v>223</v>
      </c>
      <c r="F4" s="49" t="s">
        <v>224</v>
      </c>
      <c r="G4" s="48" t="s">
        <v>225</v>
      </c>
      <c r="H4" s="49" t="s">
        <v>226</v>
      </c>
      <c r="I4" s="49" t="s">
        <v>227</v>
      </c>
      <c r="J4" s="48" t="s">
        <v>228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25" customHeight="1" spans="1:10">
      <c r="A6" s="50" t="s">
        <v>45</v>
      </c>
      <c r="B6" s="51"/>
      <c r="C6" s="51"/>
      <c r="D6" s="51"/>
      <c r="E6" s="52"/>
      <c r="F6" s="53"/>
      <c r="G6" s="52"/>
      <c r="H6" s="53"/>
      <c r="I6" s="53"/>
      <c r="J6" s="52"/>
    </row>
    <row r="7" ht="47.25" customHeight="1" spans="1:10">
      <c r="A7" s="107" t="s">
        <v>200</v>
      </c>
      <c r="B7" s="54" t="s">
        <v>229</v>
      </c>
      <c r="C7" s="54" t="s">
        <v>230</v>
      </c>
      <c r="D7" s="54" t="s">
        <v>231</v>
      </c>
      <c r="E7" s="50" t="s">
        <v>232</v>
      </c>
      <c r="F7" s="54" t="s">
        <v>233</v>
      </c>
      <c r="G7" s="50" t="s">
        <v>234</v>
      </c>
      <c r="H7" s="54" t="s">
        <v>235</v>
      </c>
      <c r="I7" s="54" t="s">
        <v>236</v>
      </c>
      <c r="J7" s="55" t="s">
        <v>237</v>
      </c>
    </row>
    <row r="8" ht="47.25" customHeight="1" spans="1:10">
      <c r="A8" s="107" t="s">
        <v>200</v>
      </c>
      <c r="B8" s="54" t="s">
        <v>229</v>
      </c>
      <c r="C8" s="54" t="s">
        <v>230</v>
      </c>
      <c r="D8" s="54" t="s">
        <v>231</v>
      </c>
      <c r="E8" s="50" t="s">
        <v>238</v>
      </c>
      <c r="F8" s="54" t="s">
        <v>233</v>
      </c>
      <c r="G8" s="50" t="s">
        <v>239</v>
      </c>
      <c r="H8" s="54" t="s">
        <v>235</v>
      </c>
      <c r="I8" s="54" t="s">
        <v>236</v>
      </c>
      <c r="J8" s="55" t="s">
        <v>240</v>
      </c>
    </row>
    <row r="9" ht="47.25" customHeight="1" spans="1:10">
      <c r="A9" s="107" t="s">
        <v>200</v>
      </c>
      <c r="B9" s="54" t="s">
        <v>229</v>
      </c>
      <c r="C9" s="54" t="s">
        <v>230</v>
      </c>
      <c r="D9" s="54" t="s">
        <v>231</v>
      </c>
      <c r="E9" s="50" t="s">
        <v>241</v>
      </c>
      <c r="F9" s="54" t="s">
        <v>233</v>
      </c>
      <c r="G9" s="50" t="s">
        <v>242</v>
      </c>
      <c r="H9" s="54" t="s">
        <v>243</v>
      </c>
      <c r="I9" s="54" t="s">
        <v>236</v>
      </c>
      <c r="J9" s="55" t="s">
        <v>244</v>
      </c>
    </row>
    <row r="10" ht="47.25" customHeight="1" spans="1:10">
      <c r="A10" s="107" t="s">
        <v>200</v>
      </c>
      <c r="B10" s="54" t="s">
        <v>229</v>
      </c>
      <c r="C10" s="54" t="s">
        <v>230</v>
      </c>
      <c r="D10" s="54" t="s">
        <v>231</v>
      </c>
      <c r="E10" s="50" t="s">
        <v>245</v>
      </c>
      <c r="F10" s="54" t="s">
        <v>233</v>
      </c>
      <c r="G10" s="50" t="s">
        <v>246</v>
      </c>
      <c r="H10" s="54" t="s">
        <v>235</v>
      </c>
      <c r="I10" s="54" t="s">
        <v>236</v>
      </c>
      <c r="J10" s="55" t="s">
        <v>247</v>
      </c>
    </row>
    <row r="11" ht="47.25" customHeight="1" spans="1:10">
      <c r="A11" s="107" t="s">
        <v>200</v>
      </c>
      <c r="B11" s="54" t="s">
        <v>229</v>
      </c>
      <c r="C11" s="54" t="s">
        <v>230</v>
      </c>
      <c r="D11" s="54" t="s">
        <v>248</v>
      </c>
      <c r="E11" s="50" t="s">
        <v>249</v>
      </c>
      <c r="F11" s="54" t="s">
        <v>250</v>
      </c>
      <c r="G11" s="50" t="s">
        <v>251</v>
      </c>
      <c r="H11" s="54" t="s">
        <v>252</v>
      </c>
      <c r="I11" s="54" t="s">
        <v>236</v>
      </c>
      <c r="J11" s="55" t="s">
        <v>253</v>
      </c>
    </row>
    <row r="12" ht="47.25" customHeight="1" spans="1:10">
      <c r="A12" s="107" t="s">
        <v>200</v>
      </c>
      <c r="B12" s="54" t="s">
        <v>229</v>
      </c>
      <c r="C12" s="54" t="s">
        <v>254</v>
      </c>
      <c r="D12" s="54" t="s">
        <v>255</v>
      </c>
      <c r="E12" s="50" t="s">
        <v>256</v>
      </c>
      <c r="F12" s="54" t="s">
        <v>250</v>
      </c>
      <c r="G12" s="50" t="s">
        <v>257</v>
      </c>
      <c r="H12" s="54" t="s">
        <v>258</v>
      </c>
      <c r="I12" s="54" t="s">
        <v>236</v>
      </c>
      <c r="J12" s="55" t="s">
        <v>259</v>
      </c>
    </row>
    <row r="13" ht="47.25" customHeight="1" spans="1:10">
      <c r="A13" s="107" t="s">
        <v>214</v>
      </c>
      <c r="B13" s="54" t="s">
        <v>260</v>
      </c>
      <c r="C13" s="54" t="s">
        <v>230</v>
      </c>
      <c r="D13" s="54" t="s">
        <v>231</v>
      </c>
      <c r="E13" s="50" t="s">
        <v>261</v>
      </c>
      <c r="F13" s="54" t="s">
        <v>250</v>
      </c>
      <c r="G13" s="50" t="s">
        <v>116</v>
      </c>
      <c r="H13" s="54" t="s">
        <v>258</v>
      </c>
      <c r="I13" s="54" t="s">
        <v>236</v>
      </c>
      <c r="J13" s="55" t="s">
        <v>262</v>
      </c>
    </row>
    <row r="14" ht="47.25" customHeight="1" spans="1:10">
      <c r="A14" s="107" t="s">
        <v>214</v>
      </c>
      <c r="B14" s="54" t="s">
        <v>260</v>
      </c>
      <c r="C14" s="54" t="s">
        <v>230</v>
      </c>
      <c r="D14" s="54" t="s">
        <v>231</v>
      </c>
      <c r="E14" s="50" t="s">
        <v>263</v>
      </c>
      <c r="F14" s="54" t="s">
        <v>250</v>
      </c>
      <c r="G14" s="50" t="s">
        <v>264</v>
      </c>
      <c r="H14" s="54" t="s">
        <v>265</v>
      </c>
      <c r="I14" s="54" t="s">
        <v>236</v>
      </c>
      <c r="J14" s="55" t="s">
        <v>266</v>
      </c>
    </row>
    <row r="15" ht="47.25" customHeight="1" spans="1:10">
      <c r="A15" s="107" t="s">
        <v>214</v>
      </c>
      <c r="B15" s="54" t="s">
        <v>260</v>
      </c>
      <c r="C15" s="54" t="s">
        <v>230</v>
      </c>
      <c r="D15" s="54" t="s">
        <v>248</v>
      </c>
      <c r="E15" s="50" t="s">
        <v>267</v>
      </c>
      <c r="F15" s="54" t="s">
        <v>268</v>
      </c>
      <c r="G15" s="50" t="s">
        <v>264</v>
      </c>
      <c r="H15" s="54" t="s">
        <v>265</v>
      </c>
      <c r="I15" s="54" t="s">
        <v>236</v>
      </c>
      <c r="J15" s="55" t="s">
        <v>269</v>
      </c>
    </row>
    <row r="16" ht="47.25" customHeight="1" spans="1:10">
      <c r="A16" s="107" t="s">
        <v>214</v>
      </c>
      <c r="B16" s="54" t="s">
        <v>260</v>
      </c>
      <c r="C16" s="54" t="s">
        <v>254</v>
      </c>
      <c r="D16" s="54" t="s">
        <v>270</v>
      </c>
      <c r="E16" s="50" t="s">
        <v>271</v>
      </c>
      <c r="F16" s="54" t="s">
        <v>250</v>
      </c>
      <c r="G16" s="50" t="s">
        <v>272</v>
      </c>
      <c r="H16" s="54"/>
      <c r="I16" s="54" t="s">
        <v>273</v>
      </c>
      <c r="J16" s="55" t="s">
        <v>274</v>
      </c>
    </row>
    <row r="17" ht="47.25" customHeight="1" spans="1:10">
      <c r="A17" s="107" t="s">
        <v>209</v>
      </c>
      <c r="B17" s="54" t="s">
        <v>275</v>
      </c>
      <c r="C17" s="54" t="s">
        <v>230</v>
      </c>
      <c r="D17" s="54" t="s">
        <v>231</v>
      </c>
      <c r="E17" s="50" t="s">
        <v>276</v>
      </c>
      <c r="F17" s="54" t="s">
        <v>250</v>
      </c>
      <c r="G17" s="50" t="s">
        <v>116</v>
      </c>
      <c r="H17" s="54" t="s">
        <v>277</v>
      </c>
      <c r="I17" s="54" t="s">
        <v>236</v>
      </c>
      <c r="J17" s="55" t="s">
        <v>278</v>
      </c>
    </row>
    <row r="18" ht="47.25" customHeight="1" spans="1:10">
      <c r="A18" s="107" t="s">
        <v>209</v>
      </c>
      <c r="B18" s="54" t="s">
        <v>275</v>
      </c>
      <c r="C18" s="54" t="s">
        <v>230</v>
      </c>
      <c r="D18" s="54" t="s">
        <v>231</v>
      </c>
      <c r="E18" s="50" t="s">
        <v>279</v>
      </c>
      <c r="F18" s="54" t="s">
        <v>250</v>
      </c>
      <c r="G18" s="50" t="s">
        <v>264</v>
      </c>
      <c r="H18" s="54" t="s">
        <v>265</v>
      </c>
      <c r="I18" s="54" t="s">
        <v>236</v>
      </c>
      <c r="J18" s="55" t="s">
        <v>280</v>
      </c>
    </row>
    <row r="19" ht="47.25" customHeight="1" spans="1:10">
      <c r="A19" s="107" t="s">
        <v>209</v>
      </c>
      <c r="B19" s="54" t="s">
        <v>275</v>
      </c>
      <c r="C19" s="54" t="s">
        <v>230</v>
      </c>
      <c r="D19" s="54" t="s">
        <v>248</v>
      </c>
      <c r="E19" s="50" t="s">
        <v>281</v>
      </c>
      <c r="F19" s="54" t="s">
        <v>268</v>
      </c>
      <c r="G19" s="50" t="s">
        <v>282</v>
      </c>
      <c r="H19" s="54" t="s">
        <v>252</v>
      </c>
      <c r="I19" s="54" t="s">
        <v>236</v>
      </c>
      <c r="J19" s="55" t="s">
        <v>283</v>
      </c>
    </row>
    <row r="20" ht="47.25" customHeight="1" spans="1:10">
      <c r="A20" s="107" t="s">
        <v>209</v>
      </c>
      <c r="B20" s="54" t="s">
        <v>275</v>
      </c>
      <c r="C20" s="54" t="s">
        <v>254</v>
      </c>
      <c r="D20" s="54" t="s">
        <v>270</v>
      </c>
      <c r="E20" s="50" t="s">
        <v>284</v>
      </c>
      <c r="F20" s="54" t="s">
        <v>250</v>
      </c>
      <c r="G20" s="50" t="s">
        <v>285</v>
      </c>
      <c r="H20" s="54"/>
      <c r="I20" s="54" t="s">
        <v>273</v>
      </c>
      <c r="J20" s="55" t="s">
        <v>286</v>
      </c>
    </row>
  </sheetData>
  <mergeCells count="8">
    <mergeCell ref="A2:J2"/>
    <mergeCell ref="A3:H3"/>
    <mergeCell ref="A7:A12"/>
    <mergeCell ref="A13:A16"/>
    <mergeCell ref="A17:A20"/>
    <mergeCell ref="B7:B12"/>
    <mergeCell ref="B13:B16"/>
    <mergeCell ref="B1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莫语</cp:lastModifiedBy>
  <dcterms:created xsi:type="dcterms:W3CDTF">2026-02-09T07:09:00Z</dcterms:created>
  <cp:lastPrinted>2026-02-10T08:16:00Z</cp:lastPrinted>
  <dcterms:modified xsi:type="dcterms:W3CDTF">2026-02-12T01:52:17Z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1D3A810718CB45D6B1805A5ADCC4AE9A_12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