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0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<sst xmlns="http://schemas.openxmlformats.org/spreadsheetml/2006/main" count="839" uniqueCount="363">
  <si>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</si>
  <si>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</si>
  <si>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</si>
  <si>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</si>
  <si>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</si>
  <si>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</si>
  <si>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</si>
  <si>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</si>
  <si>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</si>
  <si>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</si>
  <si>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</si>
  <si>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</si>
  <si>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</si>
  <si>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</si>
  <si>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</si>
  <si>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</si>
  <si>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</si>
  <si>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</si>
  <si>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</si>
  <si>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</si>
  <si>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</si>
  <si>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</si>
  <si>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</si>
  <si>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</si>
  <si>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</si>
  <si>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</si>
  <si>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</si>
  <si>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</si>
  <si>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</si>
  <si>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</si>
  <si>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</si>
  <si>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</si>
  <si>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</si>
  <si>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</si>
  <si>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</si>
  <si>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</si>
  <si>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</si>
  <si>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</si>
  <si>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</si>
  <si>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</si>
  <si>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</si>
  <si>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</si>
  <si>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</si>
  <si>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</si>
  <si>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108005</t>
  </si>
  <si>
    <t>云南省少数民族古籍整理出版规划办公室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</si>
  <si>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</si>
  <si>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</si>
  <si>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</si>
  <si>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</si>
  <si>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</si>
  <si>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</si>
  <si>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</si>
  <si>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</si>
  <si>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</si>
  <si>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</si>
  <si>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</si>
  <si>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</si>
  <si>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</si>
  <si>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</si>
  <si>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</si>
  <si>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20123</t>
  </si>
  <si>
    <t>民族事务</t>
  </si>
  <si>
    <t>2012350</t>
  </si>
  <si>
    <t>事业运行</t>
  </si>
  <si>
    <t>207</t>
  </si>
  <si>
    <t>文化旅游体育与传媒支出</t>
  </si>
  <si>
    <t>20706</t>
  </si>
  <si>
    <t>新闻出版电影</t>
  </si>
  <si>
    <t>2070605</t>
  </si>
  <si>
    <t>出版发行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</si>
  <si>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</si>
  <si>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</si>
  <si>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</si>
  <si>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</si>
  <si>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</si>
  <si>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</si>
  <si>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</si>
  <si>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</si>
  <si>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</si>
  <si>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</si>
  <si>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</si>
  <si>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</si>
  <si>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</si>
  <si>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</si>
  <si>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</si>
  <si>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</si>
  <si>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</si>
  <si>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</si>
  <si>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</si>
  <si>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</si>
  <si>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</si>
  <si>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</si>
  <si>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</si>
  <si>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</si>
  <si>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</si>
  <si>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</si>
  <si>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</si>
  <si>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</si>
  <si>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</si>
  <si>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</si>
  <si>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</si>
  <si>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</si>
  <si>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</si>
  <si>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</si>
  <si>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</si>
  <si>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</si>
  <si>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</si>
  <si>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</si>
  <si>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</si>
  <si>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</si>
  <si>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</si>
  <si>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</si>
  <si>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</si>
  <si>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</si>
  <si>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</si>
  <si>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</si>
  <si>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</si>
  <si>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</si>
  <si>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</si>
  <si>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</si>
  <si>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</si>
  <si>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</si>
  <si>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</si>
  <si>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</si>
  <si>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</si>
  <si>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</si>
  <si>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</si>
  <si>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</si>
  <si>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</si>
  <si>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</si>
  <si>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</si>
  <si>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</si>
  <si>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</si>
  <si>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</si>
  <si>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</si>
  <si>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</si>
  <si>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</si>
  <si>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</si>
  <si>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</si>
  <si>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</si>
  <si>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</si>
  <si>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</si>
  <si>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</si>
  <si>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</si>
  <si>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</si>
  <si>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</si>
  <si>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530000210000000026468</t>
  </si>
  <si>
    <t>事业人员支出工资</t>
  </si>
  <si>
    <t>30101</t>
  </si>
  <si>
    <t>基本工资</t>
  </si>
  <si>
    <t>30103</t>
  </si>
  <si>
    <t>奖金</t>
  </si>
  <si>
    <t>30107</t>
  </si>
  <si>
    <t>绩效工资</t>
  </si>
  <si>
    <t>530000210000000027687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</si>
  <si>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</si>
  <si>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</si>
  <si>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</si>
  <si>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</si>
  <si>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</si>
  <si>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</si>
  <si>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</si>
  <si>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</si>
  <si>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</si>
  <si>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530000210000000027689</t>
  </si>
  <si>
    <t>30113</t>
  </si>
  <si>
    <t>530000210000000027694</t>
  </si>
  <si>
    <t>30217</t>
  </si>
  <si>
    <t>530000210000000027696</t>
  </si>
  <si>
    <t>工会经费</t>
  </si>
  <si>
    <t>30228</t>
  </si>
  <si>
    <t>530000210000000027697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</si>
  <si>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</si>
  <si>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</si>
  <si>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</si>
  <si>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</si>
  <si>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</si>
  <si>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</si>
  <si>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</si>
  <si>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</si>
  <si>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</si>
  <si>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</si>
  <si>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</si>
  <si>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</si>
  <si>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</si>
  <si>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</si>
  <si>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</si>
  <si>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30299</t>
  </si>
  <si>
    <t>其他商品和服务支出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</si>
  <si>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</si>
  <si>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</si>
  <si>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</si>
  <si>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</si>
  <si>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</si>
  <si>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</si>
  <si>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云南省少数民族古籍抢救保护整理出版展示项目经费</t>
  </si>
  <si>
    <t>事业发展类</t>
  </si>
  <si>
    <t>530000210000000024461</t>
  </si>
  <si>
    <t>30214</t>
  </si>
  <si>
    <t>租赁费</t>
  </si>
  <si>
    <t>30226</t>
  </si>
  <si>
    <t>劳务费</t>
  </si>
  <si>
    <t>政务信息化运维服务项目补助资金</t>
  </si>
  <si>
    <t>专业信息系统运行维护费</t>
  </si>
  <si>
    <t>530000251100003274845</t>
  </si>
  <si>
    <t>30227</t>
  </si>
  <si>
    <t>委托业务费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</si>
  <si>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</si>
  <si>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</si>
  <si>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</si>
  <si>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</si>
  <si>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</si>
  <si>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</si>
  <si>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</si>
  <si>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</si>
  <si>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</si>
  <si>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</si>
  <si>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</si>
  <si>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</si>
  <si>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出版《铸牢中华民族共同体意识古籍书系·互学互鉴互享篇·卷四》，将以古籍原件、滇南彝文、国际音标、汉语直译、汉语意译“五对照”方式翻译整理彝文古籍《孔夫子语录》。本书共19篇，彝文5750余行，其中孔子语训2篇，施滴添自、卿客女、颖乌图、硕者奢、裴乌图等彝文文献中的名人语训7篇和《教育子女》1篇，东方高力王、张三姐（贾斯则）苦难、张四姐等民间故事4篇，洪水、旱灾等4篇创世起源故事。该书总汇汉彝文化中的圣人语训，反映彝汉同源思想内涵，是铸牢中华民族共同体意识的重要资源。2.“云南少数民族古籍普查与数字化再生保护”一方面是开展全省民族古籍普查工作，同时加强现藏古籍再生性保护，提升古籍保护工作的专业性和规范化。另一方面通过现代化先进技术，引入科学、高效、可持续的保护机制，提升古籍保护工作的专业性与信息化。3.举办一次“铸牢中华民族共同体意识民族古籍展”。4.民族古籍出版与数字化。计划向国家图书馆、全国少数民族古籍整理研究室等单位申请古籍数字化及出版经费，用于图书出版补助、古籍数字化扫描，该项目为单位资金项目。</t>
  </si>
  <si>
    <t>产出指标</t>
  </si>
  <si>
    <t>数量指标</t>
  </si>
  <si>
    <t>图书出版印数</t>
  </si>
  <si>
    <t>&gt;=</t>
  </si>
  <si>
    <t>550</t>
  </si>
  <si>
    <t>册</t>
  </si>
  <si>
    <t>定量指标</t>
  </si>
  <si>
    <t>《铸牢中华民族共同体意识古籍书系》印制册数</t>
  </si>
  <si>
    <t>展览天数</t>
  </si>
  <si>
    <t>30</t>
  </si>
  <si>
    <t>天</t>
  </si>
  <si>
    <t>举办“铸牢中华民族共同体意识民族古籍展”展览天数</t>
  </si>
  <si>
    <t>编目数量</t>
  </si>
  <si>
    <t>100</t>
  </si>
  <si>
    <t>部</t>
  </si>
  <si>
    <t>完成100部民族古籍编目</t>
  </si>
  <si>
    <t>古籍原件数字化扫描数量</t>
  </si>
  <si>
    <t>50</t>
  </si>
  <si>
    <t>扫描古籍部数</t>
  </si>
  <si>
    <t>民族古籍出版物数字化扫描</t>
  </si>
  <si>
    <t>14</t>
  </si>
  <si>
    <t>计划扫描图书14册</t>
  </si>
  <si>
    <t>时效指标</t>
  </si>
  <si>
    <t>云南少数民族古籍整理出版展示项目完成时效</t>
  </si>
  <si>
    <t>&lt;=</t>
  </si>
  <si>
    <t>12</t>
  </si>
  <si>
    <t>月</t>
  </si>
  <si>
    <t>以《铸牢中华民族共同体意识古籍书系》、“云南少数民族古籍再生性保护”、“铸牢中华民族共同体意识云南民族古籍展”三个子项完成项目建设任务并完成单位内部项目验收为时效。</t>
  </si>
  <si>
    <t>效益指标</t>
  </si>
  <si>
    <t>社会效益</t>
  </si>
  <si>
    <t>云南民族古籍工作高质量发展效果</t>
  </si>
  <si>
    <t>良好</t>
  </si>
  <si>
    <t>定性指标</t>
  </si>
  <si>
    <t>反映项目进一步推动少数民族古籍工作发展确保良好</t>
  </si>
  <si>
    <t>满意度指标</t>
  </si>
  <si>
    <t>服务对象满意度</t>
  </si>
  <si>
    <t>少数民族文化公众满意度</t>
  </si>
  <si>
    <t>90</t>
  </si>
  <si>
    <t>%</t>
  </si>
  <si>
    <t>项目实施区群众、行业从业人员对项目实施的知晓率</t>
  </si>
  <si>
    <t>项目区各族群众满意度</t>
  </si>
  <si>
    <t>少数民族古籍抢救保护项目各族群众对项目实施的满意度。</t>
  </si>
  <si>
    <t>云南省民族古籍办云南少数民族古籍数据库平台2026年运行维护服务项目实施的主要目标有：（1）实现珍贵民族古籍文献、出版图书逐步开放共享。（2）实现民族古籍数字资源安全开放使用。（3）促进民族古籍价值的挖掘，民族文化的研究。（4）推动民族古籍文献共建共享。（5）推广民族古籍、民族文化知识的传播和普及。委托数据库本年度托管服务；委托中国电信本年度IDC服务。最终以数据库平台形式呈现项目成果，做到：（1）为政府决策提供全面的古籍特点、古籍信息、保存状况，为制定抢救保护古籍政策、规划提供依据。（2）为高校、研究院等科研机构研究者和广大民众提供查询和使用。预期社会效果：（1）更好对民族文化传承与弘扬，促进社会文化繁荣发展、精神文明建设，满足人民日益增长的精神文化需求。（2）促进民族古籍数字化、网络化建设，推进民族古籍信息化进程。利用网络技术、开发民族古籍资源，传播中华民族传统文化，促进文化交流。（3）加大民族古籍工作的宣传，展示民族古籍保护的成果，提高社会对民族古籍广泛的重视、支持和保护意识。</t>
  </si>
  <si>
    <t>运行天数</t>
  </si>
  <si>
    <t>=</t>
  </si>
  <si>
    <t>365</t>
  </si>
  <si>
    <t>“云南少数民族古籍数据库平台”持续运营</t>
  </si>
  <si>
    <t>项目按时完成率</t>
  </si>
  <si>
    <t>2026年12月31日之前能够完成项目全部内容</t>
  </si>
  <si>
    <t>行业使用情况</t>
  </si>
  <si>
    <t>85</t>
  </si>
  <si>
    <t>项目的实施和完成能够发挥省民族古籍办的民族文化工作社会效益，增进古籍资源活化利用，并提升社会认识度。</t>
  </si>
  <si>
    <t>公众满意度</t>
  </si>
  <si>
    <t>预算06表</t>
  </si>
  <si>
    <t>2026年政府性基金预算支出预算表</t>
  </si>
  <si>
    <t>政府性基金预算支出</t>
  </si>
  <si>
    <t>因没有政府性基金支出，本表为空表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</si>
  <si>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</si>
  <si>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</si>
  <si>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</si>
  <si>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</si>
  <si>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</si>
  <si>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</si>
  <si>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</si>
  <si>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</si>
  <si>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</si>
  <si>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</si>
  <si>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</si>
  <si>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</si>
  <si>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A3复印纸</t>
  </si>
  <si>
    <t>A05040101 复印纸</t>
  </si>
  <si>
    <t>箱</t>
  </si>
  <si>
    <t>A4复印纸</t>
  </si>
  <si>
    <t>台式电脑</t>
  </si>
  <si>
    <t>A02010105 台式计算机</t>
  </si>
  <si>
    <t>台</t>
  </si>
  <si>
    <t>移动存储硬盘</t>
  </si>
  <si>
    <t>A02010508 移动存储设备</t>
  </si>
  <si>
    <t>个</t>
  </si>
  <si>
    <t>网络安全等级保护测评服务</t>
  </si>
  <si>
    <t>C16060000 测试评估认证服务</t>
  </si>
  <si>
    <t>项</t>
  </si>
  <si>
    <t>预算08表</t>
  </si>
  <si>
    <t>2026年部门政府购买服务预算表</t>
  </si>
  <si>
    <t>政府购买服务项目</t>
  </si>
  <si>
    <t>政府购买服务目录</t>
  </si>
  <si>
    <t>因没有政府购买服务项目，本表为空表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</si>
  <si>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</si>
  <si>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</si>
  <si>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</si>
  <si>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</si>
  <si>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</si>
  <si>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</si>
  <si>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</si>
  <si>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</si>
  <si>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</si>
  <si>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</si>
  <si>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</si>
  <si>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</si>
  <si>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</si>
  <si>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</si>
  <si>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</si>
  <si>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</si>
  <si>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</si>
  <si>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</si>
  <si>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</si>
  <si>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</si>
  <si>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</si>
  <si>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</si>
  <si>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</si>
  <si>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</si>
  <si>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</si>
  <si>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因没有省对下转移支付，本表为空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</si>
  <si>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</si>
  <si>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</si>
  <si>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</si>
  <si>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</si>
  <si>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</si>
  <si>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</si>
  <si>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</si>
  <si>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</si>
  <si>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</si>
  <si>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</si>
  <si>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</si>
  <si>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</si>
  <si>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</si>
  <si>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</si>
  <si>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</si>
  <si>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</si>
  <si>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</si>
  <si>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</si>
  <si>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因没有中央转移支付项目，本表为空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</si>
  <si>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</si>
  <si>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</si>
  <si>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</si>
  <si>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</si>
  <si>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</si>
  <si>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</si>
  <si>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223 专业信息系统运行维护费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</si>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</sst>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6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49" fontId="5" fillId="0" borderId="7" xfId="50" applyFo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tabSelected="1" workbookViewId="0">
      <selection activeCell="A1" sqref="A1"/>
    </sheetView>
  </sheetViews>
  <sheetFormatPr defaultColWidth="8" defaultRowHeight="14.25" customHeight="1" outlineLevelCol="3"/>
  <cols>
    <col min="1" max="1" width="39.5740740740741" customWidth="1"/>
    <col min="2" max="2" width="46.3148148148148" customWidth="1"/>
    <col min="3" max="3" width="40.4259259259259" customWidth="1"/>
    <col min="4" max="4" width="50.1759259259259" customWidth="1"/>
  </cols>
  <sheetData>
    <row r="1" ht="12" customHeight="1" spans="1:4">
      <c r="D1" s="92" t="s">
        <v>0</v>
      </c>
    </row>
    <row r="2" ht="36" customHeight="1" spans="1:4">
      <c r="A2" s="45" t="s">
        <v>1</v>
      </c>
      <c r="B2" s="168"/>
      <c r="C2" s="168"/>
      <c r="D2" s="168"/>
    </row>
    <row r="3" ht="21" customHeight="1" spans="1:4">
      <c r="A3" s="91" t="str">
        <f>"单位名称："&amp;"云南省少数民族古籍整理出版规划办公室"</f>
        <v>单位名称：云南省少数民族古籍整理出版规划办公室</v>
      </c>
      <c r="B3" s="133"/>
      <c r="C3" s="133"/>
      <c r="D3" s="90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4" t="s">
        <v>8</v>
      </c>
      <c r="B7" s="120">
        <v>3043023.17</v>
      </c>
      <c r="C7" s="23" t="str">
        <f>"一"&amp;"、"&amp;"一般公共服务支出"</f>
        <v>一、一般公共服务支出</v>
      </c>
      <c r="D7" s="120">
        <v>829400</v>
      </c>
    </row>
    <row r="8" ht="25.4" customHeight="1" spans="1:4">
      <c r="A8" s="144" t="s">
        <v>9</v>
      </c>
      <c r="B8" s="120"/>
      <c r="C8" s="23" t="str">
        <f>"二"&amp;"、"&amp;"文化旅游体育与传媒支出"</f>
        <v>二、文化旅游体育与传媒支出</v>
      </c>
      <c r="D8" s="120">
        <v>1685102.03</v>
      </c>
    </row>
    <row r="9" ht="25.4" customHeight="1" spans="1:4">
      <c r="A9" s="144" t="s">
        <v>10</v>
      </c>
      <c r="B9" s="120"/>
      <c r="C9" s="23" t="str">
        <f>"三"&amp;"、"&amp;"社会保障和就业支出"</f>
        <v>三、社会保障和就业支出</v>
      </c>
      <c r="D9" s="120">
        <v>241974.68</v>
      </c>
    </row>
    <row r="10" ht="25.4" customHeight="1" spans="1:4">
      <c r="A10" s="144" t="s">
        <v>11</v>
      </c>
      <c r="B10" s="86"/>
      <c r="C10" s="23" t="str">
        <f>"四"&amp;"、"&amp;"卫生健康支出"</f>
        <v>四、卫生健康支出</v>
      </c>
      <c r="D10" s="120">
        <v>238119.49</v>
      </c>
    </row>
    <row r="11" ht="25.4" customHeight="1" spans="1:4">
      <c r="A11" s="144" t="s">
        <v>12</v>
      </c>
      <c r="B11" s="120">
        <v>120000</v>
      </c>
      <c r="C11" s="23" t="str">
        <f>"五"&amp;"、"&amp;"住房保障支出"</f>
        <v>五、住房保障支出</v>
      </c>
      <c r="D11" s="120">
        <v>168426.97</v>
      </c>
    </row>
    <row r="12" ht="25.4" customHeight="1" spans="1:4">
      <c r="A12" s="144" t="s">
        <v>13</v>
      </c>
      <c r="B12" s="86"/>
      <c r="C12" s="23"/>
      <c r="D12" s="120"/>
    </row>
    <row r="13" ht="25.4" customHeight="1" spans="1:4">
      <c r="A13" s="144" t="s">
        <v>14</v>
      </c>
      <c r="B13" s="86"/>
      <c r="C13" s="23"/>
      <c r="D13" s="120"/>
    </row>
    <row r="14" ht="25.4" customHeight="1" spans="1:4">
      <c r="A14" s="144" t="s">
        <v>15</v>
      </c>
      <c r="B14" s="86">
        <v>120000</v>
      </c>
      <c r="C14" s="23"/>
      <c r="D14" s="120"/>
    </row>
    <row r="15" ht="25.4" customHeight="1" spans="1:4">
      <c r="A15" s="169" t="s">
        <v>16</v>
      </c>
      <c r="B15" s="86"/>
      <c r="C15" s="23"/>
      <c r="D15" s="120"/>
    </row>
    <row r="16" ht="25.4" customHeight="1" spans="1:4">
      <c r="A16" s="169" t="s">
        <v>17</v>
      </c>
      <c r="B16" s="120"/>
      <c r="C16" s="23"/>
      <c r="D16" s="120"/>
    </row>
    <row r="17" ht="25.4" customHeight="1" spans="1:4">
      <c r="A17" s="170" t="s">
        <v>18</v>
      </c>
      <c r="B17" s="140">
        <v>3163023.17</v>
      </c>
      <c r="C17" s="142" t="s">
        <v>19</v>
      </c>
      <c r="D17" s="140">
        <v>3163023.17</v>
      </c>
    </row>
    <row r="18" ht="25.4" customHeight="1" spans="1:4">
      <c r="A18" s="171" t="s">
        <v>20</v>
      </c>
      <c r="B18" s="140">
        <v>40000</v>
      </c>
      <c r="C18" s="172" t="s">
        <v>21</v>
      </c>
      <c r="D18" s="173">
        <v>40000</v>
      </c>
    </row>
    <row r="19" ht="25.4" customHeight="1" spans="1:4">
      <c r="A19" s="174" t="s">
        <v>22</v>
      </c>
      <c r="B19" s="120"/>
      <c r="C19" s="141" t="s">
        <v>22</v>
      </c>
      <c r="D19" s="86"/>
    </row>
    <row r="20" ht="25.4" customHeight="1" spans="1:4">
      <c r="A20" s="174" t="s">
        <v>23</v>
      </c>
      <c r="B20" s="120">
        <v>40000</v>
      </c>
      <c r="C20" s="141" t="s">
        <v>23</v>
      </c>
      <c r="D20" s="86">
        <v>40000</v>
      </c>
    </row>
    <row r="21" ht="25.4" customHeight="1" spans="1:4">
      <c r="A21" s="175" t="s">
        <v>24</v>
      </c>
      <c r="B21" s="140">
        <v>3203023.17</v>
      </c>
      <c r="C21" s="142" t="s">
        <v>25</v>
      </c>
      <c r="D21" s="136">
        <v>3203023.17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C7" sqref="C7"/>
    </sheetView>
  </sheetViews>
  <sheetFormatPr defaultColWidth="9.13888888888889" defaultRowHeight="14.25" customHeight="1" outlineLevelRow="7" outlineLevelCol="5"/>
  <cols>
    <col min="1" max="1" width="29.0277777777778" customWidth="1"/>
    <col min="2" max="2" width="28.6018518518519" customWidth="1"/>
    <col min="3" max="3" width="31.6018518518519" customWidth="1"/>
    <col min="4" max="6" width="33.4537037037037" customWidth="1"/>
  </cols>
  <sheetData>
    <row r="1" ht="15.75" customHeight="1" spans="1:6">
      <c r="F1" s="53" t="s">
        <v>274</v>
      </c>
    </row>
    <row r="2" ht="28.5" customHeight="1" spans="1:6">
      <c r="A2" s="27" t="s">
        <v>275</v>
      </c>
      <c r="B2" s="27"/>
      <c r="C2" s="27"/>
      <c r="D2" s="27"/>
      <c r="E2" s="27"/>
      <c r="F2" s="27"/>
    </row>
    <row r="3" ht="34" customHeight="1" spans="1:6">
      <c r="A3" s="99" t="str">
        <f>"单位名称："&amp;"云南省少数民族古籍整理出版规划办公室"</f>
        <v>单位名称：云南省少数民族古籍整理出版规划办公室</v>
      </c>
      <c r="B3" s="100"/>
      <c r="C3" s="100"/>
      <c r="D3" s="56"/>
      <c r="E3" s="56"/>
      <c r="F3" s="101" t="s">
        <v>2</v>
      </c>
    </row>
    <row r="4" ht="18.75" customHeight="1" spans="1:6">
      <c r="A4" s="9" t="s">
        <v>132</v>
      </c>
      <c r="B4" s="9" t="s">
        <v>48</v>
      </c>
      <c r="C4" s="9" t="s">
        <v>49</v>
      </c>
      <c r="D4" s="15" t="s">
        <v>276</v>
      </c>
      <c r="E4" s="60"/>
      <c r="F4" s="60"/>
    </row>
    <row r="5" ht="30" customHeight="1" spans="1:6">
      <c r="A5" s="18"/>
      <c r="B5" s="18"/>
      <c r="C5" s="18"/>
      <c r="D5" s="15" t="s">
        <v>30</v>
      </c>
      <c r="E5" s="60" t="s">
        <v>57</v>
      </c>
      <c r="F5" s="60" t="s">
        <v>58</v>
      </c>
    </row>
    <row r="6" ht="16.5" customHeight="1" spans="1:6">
      <c r="A6" s="60">
        <v>1</v>
      </c>
      <c r="B6" s="60">
        <v>2</v>
      </c>
      <c r="C6" s="60">
        <v>3</v>
      </c>
      <c r="D6" s="60">
        <v>4</v>
      </c>
      <c r="E6" s="60">
        <v>5</v>
      </c>
      <c r="F6" s="60">
        <v>6</v>
      </c>
    </row>
    <row r="7" ht="20.25" customHeight="1" spans="1:6">
      <c r="A7" s="30"/>
      <c r="B7" s="30"/>
      <c r="C7" s="30" t="s">
        <v>277</v>
      </c>
      <c r="D7" s="22"/>
      <c r="E7" s="22"/>
      <c r="F7" s="22"/>
    </row>
    <row r="8" ht="17.25" customHeight="1" spans="1:6">
      <c r="A8" s="102" t="s">
        <v>98</v>
      </c>
      <c r="B8" s="103"/>
      <c r="C8" s="103" t="s">
        <v>98</v>
      </c>
      <c r="D8" s="22"/>
      <c r="E8" s="22"/>
      <c r="F8" s="22"/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4"/>
  <sheetViews>
    <sheetView showZeros="0" workbookViewId="0">
      <selection activeCell="C12" sqref="C12"/>
    </sheetView>
  </sheetViews>
  <sheetFormatPr defaultColWidth="9.13888888888889" defaultRowHeight="14.25" customHeight="1"/>
  <cols>
    <col min="1" max="1" width="39.1388888888889" customWidth="1"/>
    <col min="2" max="2" width="21.712962962963" customWidth="1"/>
    <col min="3" max="3" width="35.2777777777778" customWidth="1"/>
    <col min="4" max="4" width="7.71296296296296" customWidth="1"/>
    <col min="5" max="5" width="10.2777777777778" customWidth="1"/>
    <col min="6" max="11" width="14.7407407407407" customWidth="1"/>
    <col min="12" max="16" width="12.5740740740741" customWidth="1"/>
    <col min="17" max="17" width="10.4259259259259" customWidth="1"/>
  </cols>
  <sheetData>
    <row r="1" ht="13.5" customHeight="1" spans="1:17">
      <c r="O1" s="44"/>
      <c r="P1" s="44"/>
      <c r="Q1" s="90" t="s">
        <v>278</v>
      </c>
    </row>
    <row r="2" ht="27.75" customHeight="1" spans="1:17">
      <c r="A2" s="54" t="s">
        <v>279</v>
      </c>
      <c r="B2" s="27"/>
      <c r="C2" s="27"/>
      <c r="D2" s="27"/>
      <c r="E2" s="27"/>
      <c r="F2" s="27"/>
      <c r="G2" s="27"/>
      <c r="H2" s="27"/>
      <c r="I2" s="27"/>
      <c r="J2" s="27"/>
      <c r="K2" s="46"/>
      <c r="L2" s="27"/>
      <c r="M2" s="27"/>
      <c r="N2" s="27"/>
      <c r="O2" s="46"/>
      <c r="P2" s="46"/>
      <c r="Q2" s="27"/>
    </row>
    <row r="3" ht="18.75" customHeight="1" spans="1:17">
      <c r="A3" s="91" t="str">
        <f>"单位名称："&amp;"云南省少数民族古籍整理出版规划办公室"</f>
        <v>单位名称：云南省少数民族古籍整理出版规划办公室</v>
      </c>
      <c r="B3" s="6"/>
      <c r="C3" s="6"/>
      <c r="D3" s="6"/>
      <c r="E3" s="6"/>
      <c r="F3" s="6"/>
      <c r="G3" s="6"/>
      <c r="H3" s="6"/>
      <c r="I3" s="6"/>
      <c r="J3" s="6"/>
      <c r="O3" s="59"/>
      <c r="P3" s="59"/>
      <c r="Q3" s="92" t="s">
        <v>123</v>
      </c>
    </row>
    <row r="4" ht="15.75" customHeight="1" spans="1:17">
      <c r="A4" s="9" t="s">
        <v>280</v>
      </c>
      <c r="B4" s="70" t="s">
        <v>281</v>
      </c>
      <c r="C4" s="70" t="s">
        <v>282</v>
      </c>
      <c r="D4" s="70" t="s">
        <v>283</v>
      </c>
      <c r="E4" s="70" t="s">
        <v>284</v>
      </c>
      <c r="F4" s="70" t="s">
        <v>285</v>
      </c>
      <c r="G4" s="71" t="s">
        <v>139</v>
      </c>
      <c r="H4" s="71"/>
      <c r="I4" s="71"/>
      <c r="J4" s="71"/>
      <c r="K4" s="72"/>
      <c r="L4" s="71"/>
      <c r="M4" s="71"/>
      <c r="N4" s="71"/>
      <c r="O4" s="73"/>
      <c r="P4" s="72"/>
      <c r="Q4" s="74"/>
    </row>
    <row r="5" ht="17.25" customHeight="1" spans="1:17">
      <c r="A5" s="14"/>
      <c r="B5" s="75"/>
      <c r="C5" s="75"/>
      <c r="D5" s="75"/>
      <c r="E5" s="75"/>
      <c r="F5" s="75"/>
      <c r="G5" s="75" t="s">
        <v>30</v>
      </c>
      <c r="H5" s="75" t="s">
        <v>33</v>
      </c>
      <c r="I5" s="75" t="s">
        <v>286</v>
      </c>
      <c r="J5" s="75" t="s">
        <v>287</v>
      </c>
      <c r="K5" s="76" t="s">
        <v>288</v>
      </c>
      <c r="L5" s="77" t="s">
        <v>289</v>
      </c>
      <c r="M5" s="77"/>
      <c r="N5" s="77"/>
      <c r="O5" s="78"/>
      <c r="P5" s="79"/>
      <c r="Q5" s="80"/>
    </row>
    <row r="6" ht="54" customHeight="1" spans="1:17">
      <c r="A6" s="17"/>
      <c r="B6" s="80"/>
      <c r="C6" s="80"/>
      <c r="D6" s="80"/>
      <c r="E6" s="80"/>
      <c r="F6" s="80"/>
      <c r="G6" s="80"/>
      <c r="H6" s="80" t="s">
        <v>32</v>
      </c>
      <c r="I6" s="80"/>
      <c r="J6" s="80"/>
      <c r="K6" s="81"/>
      <c r="L6" s="80" t="s">
        <v>32</v>
      </c>
      <c r="M6" s="80" t="s">
        <v>43</v>
      </c>
      <c r="N6" s="80" t="s">
        <v>146</v>
      </c>
      <c r="O6" s="82" t="s">
        <v>39</v>
      </c>
      <c r="P6" s="81" t="s">
        <v>40</v>
      </c>
      <c r="Q6" s="80" t="s">
        <v>41</v>
      </c>
    </row>
    <row r="7" ht="15" customHeight="1" spans="1:17">
      <c r="A7" s="18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21" customHeight="1" spans="1:17">
      <c r="A8" s="83" t="s">
        <v>45</v>
      </c>
      <c r="B8" s="84"/>
      <c r="C8" s="84"/>
      <c r="D8" s="84"/>
      <c r="E8" s="95"/>
      <c r="F8" s="22">
        <v>18300</v>
      </c>
      <c r="G8" s="22">
        <v>32700</v>
      </c>
      <c r="H8" s="22">
        <v>32700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6" t="s">
        <v>173</v>
      </c>
      <c r="B9" s="84" t="s">
        <v>290</v>
      </c>
      <c r="C9" s="84" t="s">
        <v>291</v>
      </c>
      <c r="D9" s="97" t="s">
        <v>292</v>
      </c>
      <c r="E9" s="98">
        <v>2</v>
      </c>
      <c r="F9" s="22">
        <v>480</v>
      </c>
      <c r="G9" s="22">
        <v>480</v>
      </c>
      <c r="H9" s="22">
        <v>480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6" t="s">
        <v>173</v>
      </c>
      <c r="B10" s="84" t="s">
        <v>293</v>
      </c>
      <c r="C10" s="84" t="s">
        <v>291</v>
      </c>
      <c r="D10" s="97" t="s">
        <v>292</v>
      </c>
      <c r="E10" s="98">
        <v>8</v>
      </c>
      <c r="F10" s="22">
        <v>1920</v>
      </c>
      <c r="G10" s="22">
        <v>1920</v>
      </c>
      <c r="H10" s="22">
        <v>1920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6" t="s">
        <v>173</v>
      </c>
      <c r="B11" s="84" t="s">
        <v>294</v>
      </c>
      <c r="C11" s="84" t="s">
        <v>295</v>
      </c>
      <c r="D11" s="97" t="s">
        <v>296</v>
      </c>
      <c r="E11" s="98">
        <v>2</v>
      </c>
      <c r="F11" s="22">
        <v>12000</v>
      </c>
      <c r="G11" s="22">
        <v>12000</v>
      </c>
      <c r="H11" s="22">
        <v>12000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6" t="s">
        <v>173</v>
      </c>
      <c r="B12" s="84" t="s">
        <v>297</v>
      </c>
      <c r="C12" s="84" t="s">
        <v>298</v>
      </c>
      <c r="D12" s="97" t="s">
        <v>299</v>
      </c>
      <c r="E12" s="98">
        <v>6</v>
      </c>
      <c r="F12" s="22">
        <v>3900</v>
      </c>
      <c r="G12" s="22">
        <v>3900</v>
      </c>
      <c r="H12" s="22">
        <v>3900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96" t="s">
        <v>203</v>
      </c>
      <c r="B13" s="84" t="s">
        <v>300</v>
      </c>
      <c r="C13" s="84" t="s">
        <v>301</v>
      </c>
      <c r="D13" s="97" t="s">
        <v>302</v>
      </c>
      <c r="E13" s="98">
        <v>1</v>
      </c>
      <c r="F13" s="22"/>
      <c r="G13" s="22">
        <v>14400</v>
      </c>
      <c r="H13" s="22">
        <v>14400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87" t="s">
        <v>98</v>
      </c>
      <c r="B14" s="88"/>
      <c r="C14" s="88"/>
      <c r="D14" s="88"/>
      <c r="E14" s="95"/>
      <c r="F14" s="22">
        <v>18300</v>
      </c>
      <c r="G14" s="22">
        <v>32700</v>
      </c>
      <c r="H14" s="22">
        <v>32700</v>
      </c>
      <c r="I14" s="22"/>
      <c r="J14" s="22"/>
      <c r="K14" s="22"/>
      <c r="L14" s="22"/>
      <c r="M14" s="22"/>
      <c r="N14" s="22"/>
      <c r="O14" s="22"/>
      <c r="P14" s="22"/>
      <c r="Q14" s="22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B20" sqref="B20"/>
    </sheetView>
  </sheetViews>
  <sheetFormatPr defaultColWidth="9.13888888888889" defaultRowHeight="14.25" customHeight="1"/>
  <cols>
    <col min="1" max="1" width="31.4259259259259" customWidth="1"/>
    <col min="2" max="2" width="21.712962962963" customWidth="1"/>
    <col min="3" max="3" width="26.712962962963" customWidth="1"/>
    <col min="4" max="14" width="16.6018518518519" customWidth="1"/>
  </cols>
  <sheetData>
    <row r="1" ht="13.5" customHeight="1" spans="1:14">
      <c r="A1" s="58"/>
      <c r="B1" s="58"/>
      <c r="C1" s="58"/>
      <c r="D1" s="58"/>
      <c r="E1" s="58"/>
      <c r="F1" s="58"/>
      <c r="G1" s="58"/>
      <c r="H1" s="63"/>
      <c r="I1" s="58"/>
      <c r="J1" s="58"/>
      <c r="K1" s="58"/>
      <c r="L1" s="44"/>
      <c r="M1" s="64"/>
      <c r="N1" s="65" t="s">
        <v>303</v>
      </c>
    </row>
    <row r="2" ht="27.75" customHeight="1" spans="1:14">
      <c r="A2" s="54" t="s">
        <v>304</v>
      </c>
      <c r="B2" s="66"/>
      <c r="C2" s="66"/>
      <c r="D2" s="66"/>
      <c r="E2" s="66"/>
      <c r="F2" s="66"/>
      <c r="G2" s="66"/>
      <c r="H2" s="67"/>
      <c r="I2" s="66"/>
      <c r="J2" s="66"/>
      <c r="K2" s="66"/>
      <c r="L2" s="46"/>
      <c r="M2" s="67"/>
      <c r="N2" s="66"/>
    </row>
    <row r="3" ht="18.75" customHeight="1" spans="1:14">
      <c r="A3" s="55" t="str">
        <f>"单位名称："&amp;"云南省少数民族古籍整理出版规划办公室"</f>
        <v>单位名称：云南省少数民族古籍整理出版规划办公室</v>
      </c>
      <c r="B3" s="56"/>
      <c r="C3" s="56"/>
      <c r="D3" s="56"/>
      <c r="E3" s="56"/>
      <c r="F3" s="56"/>
      <c r="G3" s="56"/>
      <c r="H3" s="63"/>
      <c r="I3" s="58"/>
      <c r="J3" s="58"/>
      <c r="K3" s="58"/>
      <c r="L3" s="59"/>
      <c r="M3" s="68"/>
      <c r="N3" s="69" t="s">
        <v>123</v>
      </c>
    </row>
    <row r="4" ht="15.75" customHeight="1" spans="1:14">
      <c r="A4" s="9" t="s">
        <v>280</v>
      </c>
      <c r="B4" s="70" t="s">
        <v>305</v>
      </c>
      <c r="C4" s="70" t="s">
        <v>306</v>
      </c>
      <c r="D4" s="71" t="s">
        <v>139</v>
      </c>
      <c r="E4" s="71"/>
      <c r="F4" s="71"/>
      <c r="G4" s="71"/>
      <c r="H4" s="72"/>
      <c r="I4" s="71"/>
      <c r="J4" s="71"/>
      <c r="K4" s="71"/>
      <c r="L4" s="73"/>
      <c r="M4" s="72"/>
      <c r="N4" s="74"/>
    </row>
    <row r="5" ht="17.25" customHeight="1" spans="1:14">
      <c r="A5" s="14"/>
      <c r="B5" s="75"/>
      <c r="C5" s="75"/>
      <c r="D5" s="75" t="s">
        <v>30</v>
      </c>
      <c r="E5" s="75" t="s">
        <v>33</v>
      </c>
      <c r="F5" s="75" t="s">
        <v>286</v>
      </c>
      <c r="G5" s="75" t="s">
        <v>287</v>
      </c>
      <c r="H5" s="76" t="s">
        <v>288</v>
      </c>
      <c r="I5" s="77" t="s">
        <v>289</v>
      </c>
      <c r="J5" s="77"/>
      <c r="K5" s="77"/>
      <c r="L5" s="78"/>
      <c r="M5" s="79"/>
      <c r="N5" s="80"/>
    </row>
    <row r="6" ht="54" customHeight="1" spans="1:14">
      <c r="A6" s="17"/>
      <c r="B6" s="80"/>
      <c r="C6" s="80"/>
      <c r="D6" s="80"/>
      <c r="E6" s="80"/>
      <c r="F6" s="80"/>
      <c r="G6" s="80"/>
      <c r="H6" s="81"/>
      <c r="I6" s="80" t="s">
        <v>32</v>
      </c>
      <c r="J6" s="80" t="s">
        <v>43</v>
      </c>
      <c r="K6" s="80" t="s">
        <v>146</v>
      </c>
      <c r="L6" s="82" t="s">
        <v>39</v>
      </c>
      <c r="M6" s="81" t="s">
        <v>40</v>
      </c>
      <c r="N6" s="80" t="s">
        <v>41</v>
      </c>
    </row>
    <row r="7" ht="15" customHeight="1" spans="1:14">
      <c r="A7" s="17">
        <v>1</v>
      </c>
      <c r="B7" s="80">
        <v>2</v>
      </c>
      <c r="C7" s="80">
        <v>3</v>
      </c>
      <c r="D7" s="81">
        <v>4</v>
      </c>
      <c r="E7" s="81">
        <v>5</v>
      </c>
      <c r="F7" s="81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</row>
    <row r="8" ht="35" customHeight="1" spans="1:14">
      <c r="A8" s="83" t="s">
        <v>307</v>
      </c>
      <c r="B8" s="84"/>
      <c r="C8" s="84"/>
      <c r="D8" s="85"/>
      <c r="E8" s="85"/>
      <c r="F8" s="85"/>
      <c r="G8" s="85"/>
      <c r="H8" s="85"/>
      <c r="I8" s="85"/>
      <c r="J8" s="85"/>
      <c r="K8" s="85"/>
      <c r="L8" s="86"/>
      <c r="M8" s="85"/>
      <c r="N8" s="85"/>
    </row>
    <row r="9" ht="21" customHeight="1" spans="1:14">
      <c r="A9" s="83"/>
      <c r="B9" s="84"/>
      <c r="C9" s="84"/>
      <c r="D9" s="85"/>
      <c r="E9" s="85"/>
      <c r="F9" s="85"/>
      <c r="G9" s="85"/>
      <c r="H9" s="85"/>
      <c r="I9" s="85"/>
      <c r="J9" s="85"/>
      <c r="K9" s="85"/>
      <c r="L9" s="86"/>
      <c r="M9" s="85"/>
      <c r="N9" s="85"/>
    </row>
    <row r="10" ht="21" customHeight="1" spans="1:14">
      <c r="A10" s="87" t="s">
        <v>98</v>
      </c>
      <c r="B10" s="88"/>
      <c r="C10" s="89"/>
      <c r="D10" s="85"/>
      <c r="E10" s="85"/>
      <c r="F10" s="85"/>
      <c r="G10" s="85"/>
      <c r="H10" s="85"/>
      <c r="I10" s="85"/>
      <c r="J10" s="85"/>
      <c r="K10" s="85"/>
      <c r="L10" s="86"/>
      <c r="M10" s="85"/>
      <c r="N10" s="85"/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8"/>
  <sheetViews>
    <sheetView showZeros="0" workbookViewId="0">
      <selection activeCell="A7" sqref="A7"/>
    </sheetView>
  </sheetViews>
  <sheetFormatPr defaultColWidth="9.13888888888889" defaultRowHeight="14.25" customHeight="1" outlineLevelRow="7"/>
  <cols>
    <col min="1" max="1" width="31.8611111111111" customWidth="1"/>
    <col min="2" max="15" width="17.1759259259259" customWidth="1"/>
    <col min="16" max="22" width="17.0277777777778" customWidth="1"/>
    <col min="23" max="23" width="17" customWidth="1"/>
    <col min="24" max="24" width="17.0277777777778" customWidth="1"/>
  </cols>
  <sheetData>
    <row r="1" ht="13.5" customHeight="1" spans="1:24">
      <c r="D1" s="53"/>
      <c r="W1" s="44"/>
      <c r="X1" s="44" t="s">
        <v>308</v>
      </c>
    </row>
    <row r="2" ht="27.75" customHeight="1" spans="1:24">
      <c r="A2" s="54" t="s">
        <v>309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ht="18" customHeight="1" spans="1:24">
      <c r="A3" s="55" t="str">
        <f>"单位名称："&amp;"云南省少数民族古籍整理出版规划办公室"</f>
        <v>单位名称：云南省少数民族古籍整理出版规划办公室</v>
      </c>
      <c r="B3" s="56"/>
      <c r="C3" s="56"/>
      <c r="D3" s="57"/>
      <c r="E3" s="58"/>
      <c r="F3" s="58"/>
      <c r="G3" s="58"/>
      <c r="H3" s="58"/>
      <c r="I3" s="58"/>
      <c r="W3" s="59"/>
      <c r="X3" s="59" t="s">
        <v>123</v>
      </c>
    </row>
    <row r="4" ht="19.5" customHeight="1" spans="1:24">
      <c r="A4" s="15" t="s">
        <v>310</v>
      </c>
      <c r="B4" s="10" t="s">
        <v>139</v>
      </c>
      <c r="C4" s="11"/>
      <c r="D4" s="11"/>
      <c r="E4" s="60" t="s">
        <v>311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</row>
    <row r="5" ht="40.5" customHeight="1" spans="1:24">
      <c r="A5" s="18"/>
      <c r="B5" s="28" t="s">
        <v>30</v>
      </c>
      <c r="C5" s="9" t="s">
        <v>33</v>
      </c>
      <c r="D5" s="61" t="s">
        <v>312</v>
      </c>
      <c r="E5" s="60" t="s">
        <v>313</v>
      </c>
      <c r="F5" s="60" t="s">
        <v>314</v>
      </c>
      <c r="G5" s="60" t="s">
        <v>315</v>
      </c>
      <c r="H5" s="60" t="s">
        <v>316</v>
      </c>
      <c r="I5" s="60" t="s">
        <v>317</v>
      </c>
      <c r="J5" s="60" t="s">
        <v>318</v>
      </c>
      <c r="K5" s="60" t="s">
        <v>319</v>
      </c>
      <c r="L5" s="60" t="s">
        <v>320</v>
      </c>
      <c r="M5" s="60" t="s">
        <v>321</v>
      </c>
      <c r="N5" s="60" t="s">
        <v>322</v>
      </c>
      <c r="O5" s="60" t="s">
        <v>323</v>
      </c>
      <c r="P5" s="60" t="s">
        <v>324</v>
      </c>
      <c r="Q5" s="60" t="s">
        <v>325</v>
      </c>
      <c r="R5" s="60" t="s">
        <v>326</v>
      </c>
      <c r="S5" s="60" t="s">
        <v>327</v>
      </c>
      <c r="T5" s="60" t="s">
        <v>328</v>
      </c>
      <c r="U5" s="60" t="s">
        <v>329</v>
      </c>
      <c r="V5" s="60" t="s">
        <v>330</v>
      </c>
      <c r="W5" s="60" t="s">
        <v>331</v>
      </c>
      <c r="X5" s="60" t="s">
        <v>332</v>
      </c>
    </row>
    <row r="6" ht="19.5" customHeight="1" spans="1:24">
      <c r="A6" s="60">
        <v>1</v>
      </c>
      <c r="B6" s="60">
        <v>2</v>
      </c>
      <c r="C6" s="60">
        <v>3</v>
      </c>
      <c r="D6" s="10">
        <v>4</v>
      </c>
      <c r="E6" s="60">
        <v>5</v>
      </c>
      <c r="F6" s="60">
        <v>6</v>
      </c>
      <c r="G6" s="60">
        <v>7</v>
      </c>
      <c r="H6" s="10">
        <v>8</v>
      </c>
      <c r="I6" s="60">
        <v>9</v>
      </c>
      <c r="J6" s="60">
        <v>10</v>
      </c>
      <c r="K6" s="60">
        <v>11</v>
      </c>
      <c r="L6" s="10">
        <v>12</v>
      </c>
      <c r="M6" s="60">
        <v>13</v>
      </c>
      <c r="N6" s="60">
        <v>14</v>
      </c>
      <c r="O6" s="60">
        <v>15</v>
      </c>
      <c r="P6" s="10">
        <v>16</v>
      </c>
      <c r="Q6" s="60">
        <v>17</v>
      </c>
      <c r="R6" s="60">
        <v>18</v>
      </c>
      <c r="S6" s="60">
        <v>19</v>
      </c>
      <c r="T6" s="10">
        <v>20</v>
      </c>
      <c r="U6" s="10">
        <v>21</v>
      </c>
      <c r="V6" s="10">
        <v>22</v>
      </c>
      <c r="W6" s="60">
        <v>23</v>
      </c>
      <c r="X6" s="60">
        <v>24</v>
      </c>
    </row>
    <row r="7" ht="28.4" customHeight="1" spans="1:24">
      <c r="A7" s="30" t="s">
        <v>333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2"/>
      <c r="X7" s="22"/>
    </row>
    <row r="8" ht="29.9" customHeight="1" spans="1:24">
      <c r="A8" s="30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2"/>
      <c r="X8" s="22"/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6"/>
  <sheetViews>
    <sheetView showZeros="0" workbookViewId="0">
      <selection activeCell="A13" sqref="A13"/>
    </sheetView>
  </sheetViews>
  <sheetFormatPr defaultColWidth="9.13888888888889" defaultRowHeight="12" customHeight="1" outlineLevelRow="5"/>
  <cols>
    <col min="1" max="1" width="28.962962962963" customWidth="1"/>
    <col min="2" max="2" width="29" customWidth="1"/>
    <col min="3" max="3" width="16.3148148148148" customWidth="1"/>
    <col min="4" max="4" width="15.6018518518519" customWidth="1"/>
    <col min="5" max="5" width="23.5740740740741" customWidth="1"/>
    <col min="6" max="6" width="11.2777777777778" customWidth="1"/>
    <col min="7" max="7" width="14.8796296296296" customWidth="1"/>
    <col min="8" max="8" width="10.8796296296296" customWidth="1"/>
    <col min="9" max="9" width="13.4259259259259" customWidth="1"/>
    <col min="10" max="10" width="38.6759259259259" customWidth="1"/>
  </cols>
  <sheetData>
    <row r="1" customHeight="1" spans="1:10">
      <c r="J1" s="44" t="s">
        <v>334</v>
      </c>
    </row>
    <row r="2" ht="28.5" customHeight="1" spans="1:10">
      <c r="A2" s="45" t="s">
        <v>335</v>
      </c>
      <c r="B2" s="27"/>
      <c r="C2" s="27"/>
      <c r="D2" s="27"/>
      <c r="E2" s="27"/>
      <c r="F2" s="46"/>
      <c r="G2" s="27"/>
      <c r="H2" s="46"/>
      <c r="I2" s="46"/>
      <c r="J2" s="27"/>
    </row>
    <row r="3" ht="17.25" customHeight="1" spans="1:10">
      <c r="A3" s="4" t="str">
        <f>"单位名称："&amp;"云南省少数民族古籍整理出版规划办公室"</f>
        <v>单位名称：云南省少数民族古籍整理出版规划办公室</v>
      </c>
    </row>
    <row r="4" ht="44.25" customHeight="1" spans="1:10">
      <c r="A4" s="47" t="s">
        <v>210</v>
      </c>
      <c r="B4" s="47" t="s">
        <v>211</v>
      </c>
      <c r="C4" s="47" t="s">
        <v>212</v>
      </c>
      <c r="D4" s="47" t="s">
        <v>213</v>
      </c>
      <c r="E4" s="47" t="s">
        <v>214</v>
      </c>
      <c r="F4" s="48" t="s">
        <v>215</v>
      </c>
      <c r="G4" s="47" t="s">
        <v>216</v>
      </c>
      <c r="H4" s="48" t="s">
        <v>217</v>
      </c>
      <c r="I4" s="48" t="s">
        <v>218</v>
      </c>
      <c r="J4" s="47" t="s">
        <v>219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50" customHeight="1" spans="1:10">
      <c r="A6" s="49" t="s">
        <v>333</v>
      </c>
      <c r="B6" s="50"/>
      <c r="C6" s="50"/>
      <c r="D6" s="50"/>
      <c r="E6" s="51"/>
      <c r="F6" s="52"/>
      <c r="G6" s="51"/>
      <c r="H6" s="52"/>
      <c r="I6" s="52"/>
      <c r="J6" s="51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selection activeCell="A1" sqref="A1"/>
    </sheetView>
  </sheetViews>
  <sheetFormatPr defaultColWidth="8.85185185185185" defaultRowHeight="15" customHeight="1" outlineLevelCol="7"/>
  <cols>
    <col min="1" max="1" width="36.0277777777778" customWidth="1"/>
    <col min="2" max="2" width="19.7407407407407" customWidth="1"/>
    <col min="3" max="3" width="33.3148148148148" customWidth="1"/>
    <col min="4" max="4" width="34.7407407407407" customWidth="1"/>
    <col min="5" max="5" width="14.4537037037037" customWidth="1"/>
    <col min="6" max="6" width="17.1759259259259" customWidth="1"/>
    <col min="7" max="7" width="17.3148148148148" customWidth="1"/>
    <col min="8" max="8" width="28.3148148148148" customWidth="1"/>
  </cols>
  <sheetData>
    <row r="1" ht="18.75" customHeight="1" spans="1:8">
      <c r="A1" s="34"/>
      <c r="B1" s="34"/>
      <c r="C1" s="34"/>
      <c r="D1" s="34"/>
      <c r="E1" s="34"/>
      <c r="F1" s="34"/>
      <c r="G1" s="34"/>
      <c r="H1" s="35" t="s">
        <v>336</v>
      </c>
    </row>
    <row r="2" ht="30.65" customHeight="1" spans="1:8">
      <c r="A2" s="36" t="s">
        <v>337</v>
      </c>
      <c r="B2" s="36"/>
      <c r="C2" s="36"/>
      <c r="D2" s="36"/>
      <c r="E2" s="36"/>
      <c r="F2" s="36"/>
      <c r="G2" s="36"/>
      <c r="H2" s="36"/>
    </row>
    <row r="3" ht="18.75" customHeight="1" spans="1:8">
      <c r="A3" s="34" t="str">
        <f>"单位名称："&amp;"云南省少数民族古籍整理出版规划办公室"</f>
        <v>单位名称：云南省少数民族古籍整理出版规划办公室</v>
      </c>
      <c r="B3" s="34"/>
      <c r="C3" s="34"/>
      <c r="D3" s="34"/>
      <c r="E3" s="34"/>
      <c r="F3" s="34"/>
      <c r="G3" s="34"/>
      <c r="H3" s="34"/>
    </row>
    <row r="4" ht="18.75" customHeight="1" spans="1:8">
      <c r="A4" s="37" t="s">
        <v>132</v>
      </c>
      <c r="B4" s="37" t="s">
        <v>338</v>
      </c>
      <c r="C4" s="37" t="s">
        <v>339</v>
      </c>
      <c r="D4" s="37" t="s">
        <v>340</v>
      </c>
      <c r="E4" s="37" t="s">
        <v>341</v>
      </c>
      <c r="F4" s="37" t="s">
        <v>342</v>
      </c>
      <c r="G4" s="37"/>
      <c r="H4" s="37"/>
    </row>
    <row r="5" ht="18.75" customHeight="1" spans="1:8">
      <c r="A5" s="37"/>
      <c r="B5" s="37"/>
      <c r="C5" s="37"/>
      <c r="D5" s="37"/>
      <c r="E5" s="37"/>
      <c r="F5" s="37" t="s">
        <v>284</v>
      </c>
      <c r="G5" s="37" t="s">
        <v>343</v>
      </c>
      <c r="H5" s="37" t="s">
        <v>344</v>
      </c>
    </row>
    <row r="6" ht="18.75" customHeight="1" spans="1:8">
      <c r="A6" s="38" t="s">
        <v>115</v>
      </c>
      <c r="B6" s="38" t="s">
        <v>116</v>
      </c>
      <c r="C6" s="38" t="s">
        <v>117</v>
      </c>
      <c r="D6" s="38" t="s">
        <v>118</v>
      </c>
      <c r="E6" s="38" t="s">
        <v>119</v>
      </c>
      <c r="F6" s="38" t="s">
        <v>120</v>
      </c>
      <c r="G6" s="38" t="s">
        <v>345</v>
      </c>
      <c r="H6" s="38" t="s">
        <v>346</v>
      </c>
    </row>
    <row r="7" ht="29.9" customHeight="1" spans="1:8">
      <c r="A7" s="39" t="s">
        <v>45</v>
      </c>
      <c r="B7" s="39" t="s">
        <v>347</v>
      </c>
      <c r="C7" s="39" t="s">
        <v>295</v>
      </c>
      <c r="D7" s="39" t="s">
        <v>294</v>
      </c>
      <c r="E7" s="37" t="s">
        <v>296</v>
      </c>
      <c r="F7" s="40">
        <v>2</v>
      </c>
      <c r="G7" s="41">
        <v>6000</v>
      </c>
      <c r="H7" s="41">
        <v>12000</v>
      </c>
    </row>
    <row r="8" ht="29.9" customHeight="1" spans="1:8">
      <c r="A8" s="39" t="s">
        <v>45</v>
      </c>
      <c r="B8" s="39" t="s">
        <v>347</v>
      </c>
      <c r="C8" s="39" t="s">
        <v>298</v>
      </c>
      <c r="D8" s="39" t="s">
        <v>297</v>
      </c>
      <c r="E8" s="37" t="s">
        <v>299</v>
      </c>
      <c r="F8" s="40">
        <v>6</v>
      </c>
      <c r="G8" s="41">
        <v>650</v>
      </c>
      <c r="H8" s="41">
        <v>3900</v>
      </c>
    </row>
    <row r="9" ht="20.15" customHeight="1" spans="1:8">
      <c r="A9" s="37" t="s">
        <v>30</v>
      </c>
      <c r="B9" s="37"/>
      <c r="C9" s="37"/>
      <c r="D9" s="37"/>
      <c r="E9" s="37"/>
      <c r="F9" s="40">
        <v>8</v>
      </c>
      <c r="G9" s="41"/>
      <c r="H9" s="41">
        <v>15900</v>
      </c>
    </row>
    <row r="10" ht="19.5" customHeight="1" spans="1:8">
      <c r="A10" s="39" t="s">
        <v>348</v>
      </c>
      <c r="B10" s="39"/>
      <c r="C10" s="39"/>
      <c r="D10" s="39"/>
      <c r="E10" s="39"/>
      <c r="F10" s="42"/>
      <c r="G10" s="43"/>
      <c r="H10" s="43"/>
    </row>
  </sheetData>
  <mergeCells count="9">
    <mergeCell ref="A2:H2"/>
    <mergeCell ref="F4:H4"/>
    <mergeCell ref="A9:E9"/>
    <mergeCell ref="A10:H10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selection activeCell="B8" sqref="B8"/>
    </sheetView>
  </sheetViews>
  <sheetFormatPr defaultColWidth="9.13888888888889" defaultRowHeight="14.25" customHeight="1"/>
  <cols>
    <col min="1" max="1" width="16.3148148148148" customWidth="1"/>
    <col min="2" max="2" width="29.0277777777778" customWidth="1"/>
    <col min="3" max="3" width="23.8518518518519" customWidth="1"/>
    <col min="4" max="7" width="19.6018518518519" customWidth="1"/>
    <col min="8" max="8" width="15.4259259259259" customWidth="1"/>
    <col min="9" max="11" width="19.6018518518519" customWidth="1"/>
  </cols>
  <sheetData>
    <row r="1" ht="13.5" customHeight="1" spans="1:11">
      <c r="D1" s="1"/>
      <c r="E1" s="1"/>
      <c r="F1" s="1"/>
      <c r="G1" s="1"/>
      <c r="K1" s="2" t="s">
        <v>349</v>
      </c>
    </row>
    <row r="2" ht="27.75" customHeight="1" spans="1:11">
      <c r="A2" s="27" t="s">
        <v>350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4" t="str">
        <f>"单位名称："&amp;"云南省少数民族古籍整理出版规划办公室"</f>
        <v>单位名称：云南省少数民族古籍整理出版规划办公室</v>
      </c>
      <c r="B3" s="5"/>
      <c r="C3" s="5"/>
      <c r="D3" s="5"/>
      <c r="E3" s="5"/>
      <c r="F3" s="5"/>
      <c r="G3" s="5"/>
      <c r="H3" s="6"/>
      <c r="I3" s="6"/>
      <c r="J3" s="6"/>
      <c r="K3" s="7" t="s">
        <v>123</v>
      </c>
    </row>
    <row r="4" ht="21.75" customHeight="1" spans="1:11">
      <c r="A4" s="8" t="s">
        <v>192</v>
      </c>
      <c r="B4" s="8" t="s">
        <v>134</v>
      </c>
      <c r="C4" s="8" t="s">
        <v>193</v>
      </c>
      <c r="D4" s="9" t="s">
        <v>135</v>
      </c>
      <c r="E4" s="9" t="s">
        <v>136</v>
      </c>
      <c r="F4" s="9" t="s">
        <v>137</v>
      </c>
      <c r="G4" s="9" t="s">
        <v>138</v>
      </c>
      <c r="H4" s="15" t="s">
        <v>30</v>
      </c>
      <c r="I4" s="10" t="s">
        <v>351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30.65" customHeight="1" spans="1:11">
      <c r="A8" s="30"/>
      <c r="B8" s="20" t="s">
        <v>352</v>
      </c>
      <c r="C8" s="30"/>
      <c r="D8" s="30"/>
      <c r="E8" s="30"/>
      <c r="F8" s="30"/>
      <c r="G8" s="30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1" t="s">
        <v>98</v>
      </c>
      <c r="B10" s="32"/>
      <c r="C10" s="32"/>
      <c r="D10" s="32"/>
      <c r="E10" s="32"/>
      <c r="F10" s="32"/>
      <c r="G10" s="33"/>
      <c r="H10" s="22"/>
      <c r="I10" s="22"/>
      <c r="J10" s="22"/>
      <c r="K10" s="22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opLeftCell="A3" workbookViewId="0">
      <selection activeCell="A1" sqref="A1"/>
    </sheetView>
  </sheetViews>
  <sheetFormatPr defaultColWidth="9.13888888888889" defaultRowHeight="14.25" customHeight="1" outlineLevelCol="6"/>
  <cols>
    <col min="1" max="1" width="37.7407407407407" customWidth="1"/>
    <col min="2" max="2" width="28" customWidth="1"/>
    <col min="3" max="3" width="37.6018518518519" customWidth="1"/>
    <col min="4" max="4" width="17.0277777777778" customWidth="1"/>
    <col min="5" max="7" width="27.0277777777778" customWidth="1"/>
  </cols>
  <sheetData>
    <row r="1" ht="13.5" customHeight="1" spans="1:7">
      <c r="D1" s="1"/>
      <c r="G1" s="2" t="s">
        <v>353</v>
      </c>
    </row>
    <row r="2" ht="27.75" customHeight="1" spans="1:7">
      <c r="A2" s="3" t="s">
        <v>354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"单位名称："&amp;"云南省少数民族古籍整理出版规划办公室"</f>
        <v>单位名称：云南省少数民族古籍整理出版规划办公室</v>
      </c>
      <c r="B3" s="5"/>
      <c r="C3" s="5"/>
      <c r="D3" s="5"/>
      <c r="E3" s="6"/>
      <c r="F3" s="6"/>
      <c r="G3" s="7" t="s">
        <v>123</v>
      </c>
    </row>
    <row r="4" ht="21.75" customHeight="1" spans="1:7">
      <c r="A4" s="8" t="s">
        <v>193</v>
      </c>
      <c r="B4" s="8" t="s">
        <v>192</v>
      </c>
      <c r="C4" s="8" t="s">
        <v>134</v>
      </c>
      <c r="D4" s="9" t="s">
        <v>355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356</v>
      </c>
      <c r="F5" s="9" t="s">
        <v>357</v>
      </c>
      <c r="G5" s="9" t="s">
        <v>358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45</v>
      </c>
      <c r="B8" s="21"/>
      <c r="C8" s="21"/>
      <c r="D8" s="20"/>
      <c r="E8" s="22">
        <v>709400</v>
      </c>
      <c r="F8" s="22">
        <v>59400</v>
      </c>
      <c r="G8" s="22">
        <v>59400</v>
      </c>
    </row>
    <row r="9" ht="29.9" customHeight="1" spans="1:7">
      <c r="A9" s="20"/>
      <c r="B9" s="20" t="s">
        <v>359</v>
      </c>
      <c r="C9" s="20" t="s">
        <v>203</v>
      </c>
      <c r="D9" s="20" t="s">
        <v>360</v>
      </c>
      <c r="E9" s="22">
        <v>59400</v>
      </c>
      <c r="F9" s="22">
        <v>59400</v>
      </c>
      <c r="G9" s="22">
        <v>59400</v>
      </c>
    </row>
    <row r="10" ht="29.9" customHeight="1" spans="1:7">
      <c r="A10" s="23"/>
      <c r="B10" s="20" t="s">
        <v>361</v>
      </c>
      <c r="C10" s="20" t="s">
        <v>196</v>
      </c>
      <c r="D10" s="20" t="s">
        <v>360</v>
      </c>
      <c r="E10" s="22">
        <v>650000</v>
      </c>
      <c r="F10" s="22"/>
      <c r="G10" s="22"/>
    </row>
    <row r="11" ht="18.75" customHeight="1" spans="1:7">
      <c r="A11" s="24" t="s">
        <v>30</v>
      </c>
      <c r="B11" s="25" t="s">
        <v>362</v>
      </c>
      <c r="C11" s="25"/>
      <c r="D11" s="26"/>
      <c r="E11" s="22">
        <v>709400</v>
      </c>
      <c r="F11" s="22">
        <v>59400</v>
      </c>
      <c r="G11" s="22">
        <v>59400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388888888889" customWidth="1"/>
    <col min="2" max="2" width="35.2777777777778" customWidth="1"/>
    <col min="3" max="19" width="16.1759259259259" customWidth="1"/>
  </cols>
  <sheetData>
    <row r="1" ht="12" customHeight="1" spans="1:19">
      <c r="A1" s="146"/>
      <c r="J1" s="147"/>
      <c r="R1" s="2" t="s">
        <v>26</v>
      </c>
    </row>
    <row r="2" ht="36" customHeight="1" spans="1:19">
      <c r="A2" s="148" t="s">
        <v>27</v>
      </c>
      <c r="B2" s="27"/>
      <c r="C2" s="27"/>
      <c r="D2" s="27"/>
      <c r="E2" s="27"/>
      <c r="F2" s="27"/>
      <c r="G2" s="27"/>
      <c r="H2" s="27"/>
      <c r="I2" s="27"/>
      <c r="J2" s="46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1" spans="1:19">
      <c r="A3" s="91" t="str">
        <f>"单位名称："&amp;"云南省少数民族古籍整理出版规划办公室"</f>
        <v>单位名称：云南省少数民族古籍整理出版规划办公室</v>
      </c>
      <c r="B3" s="6"/>
      <c r="C3" s="6"/>
      <c r="D3" s="6"/>
      <c r="E3" s="6"/>
      <c r="F3" s="6"/>
      <c r="G3" s="6"/>
      <c r="H3" s="6"/>
      <c r="I3" s="6"/>
      <c r="J3" s="149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0" t="s">
        <v>28</v>
      </c>
      <c r="B4" s="151" t="s">
        <v>29</v>
      </c>
      <c r="C4" s="151" t="s">
        <v>30</v>
      </c>
      <c r="D4" s="152" t="s">
        <v>31</v>
      </c>
      <c r="E4" s="153"/>
      <c r="F4" s="153"/>
      <c r="G4" s="153"/>
      <c r="H4" s="153"/>
      <c r="I4" s="153"/>
      <c r="J4" s="154"/>
      <c r="K4" s="153"/>
      <c r="L4" s="153"/>
      <c r="M4" s="153"/>
      <c r="N4" s="155"/>
      <c r="O4" s="155" t="s">
        <v>20</v>
      </c>
      <c r="P4" s="155"/>
      <c r="Q4" s="155"/>
      <c r="R4" s="155"/>
      <c r="S4" s="155"/>
    </row>
    <row r="5" ht="18" customHeight="1" spans="1:19">
      <c r="A5" s="156"/>
      <c r="B5" s="157"/>
      <c r="C5" s="157"/>
      <c r="D5" s="157" t="s">
        <v>32</v>
      </c>
      <c r="E5" s="157" t="s">
        <v>33</v>
      </c>
      <c r="F5" s="157" t="s">
        <v>34</v>
      </c>
      <c r="G5" s="157" t="s">
        <v>35</v>
      </c>
      <c r="H5" s="157" t="s">
        <v>36</v>
      </c>
      <c r="I5" s="158" t="s">
        <v>37</v>
      </c>
      <c r="J5" s="159"/>
      <c r="K5" s="158" t="s">
        <v>38</v>
      </c>
      <c r="L5" s="158" t="s">
        <v>39</v>
      </c>
      <c r="M5" s="158" t="s">
        <v>40</v>
      </c>
      <c r="N5" s="160" t="s">
        <v>41</v>
      </c>
      <c r="O5" s="161" t="s">
        <v>32</v>
      </c>
      <c r="P5" s="161" t="s">
        <v>33</v>
      </c>
      <c r="Q5" s="161" t="s">
        <v>34</v>
      </c>
      <c r="R5" s="161" t="s">
        <v>35</v>
      </c>
      <c r="S5" s="161" t="s">
        <v>42</v>
      </c>
    </row>
    <row r="6" ht="29.25" customHeight="1" spans="1:19">
      <c r="A6" s="162"/>
      <c r="B6" s="163"/>
      <c r="C6" s="163"/>
      <c r="D6" s="163"/>
      <c r="E6" s="163"/>
      <c r="F6" s="163"/>
      <c r="G6" s="163"/>
      <c r="H6" s="163"/>
      <c r="I6" s="164" t="s">
        <v>32</v>
      </c>
      <c r="J6" s="164" t="s">
        <v>43</v>
      </c>
      <c r="K6" s="164" t="s">
        <v>38</v>
      </c>
      <c r="L6" s="164" t="s">
        <v>39</v>
      </c>
      <c r="M6" s="164" t="s">
        <v>40</v>
      </c>
      <c r="N6" s="164" t="s">
        <v>41</v>
      </c>
      <c r="O6" s="164"/>
      <c r="P6" s="164"/>
      <c r="Q6" s="164"/>
      <c r="R6" s="164"/>
      <c r="S6" s="164"/>
    </row>
    <row r="7" ht="16.5" customHeight="1" spans="1:19">
      <c r="A7" s="130">
        <v>1</v>
      </c>
      <c r="B7" s="19">
        <v>2</v>
      </c>
      <c r="C7" s="19">
        <v>3</v>
      </c>
      <c r="D7" s="19">
        <v>4</v>
      </c>
      <c r="E7" s="130">
        <v>5</v>
      </c>
      <c r="F7" s="19">
        <v>6</v>
      </c>
      <c r="G7" s="19">
        <v>7</v>
      </c>
      <c r="H7" s="130">
        <v>8</v>
      </c>
      <c r="I7" s="19">
        <v>9</v>
      </c>
      <c r="J7" s="29">
        <v>10</v>
      </c>
      <c r="K7" s="29">
        <v>11</v>
      </c>
      <c r="L7" s="165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</row>
    <row r="8" ht="31.4" customHeight="1" spans="1:19">
      <c r="A8" s="30" t="s">
        <v>44</v>
      </c>
      <c r="B8" s="30" t="s">
        <v>45</v>
      </c>
      <c r="C8" s="22">
        <v>3203023.17</v>
      </c>
      <c r="D8" s="120">
        <v>3163023.17</v>
      </c>
      <c r="E8" s="86">
        <v>3043023.17</v>
      </c>
      <c r="F8" s="86"/>
      <c r="G8" s="86"/>
      <c r="H8" s="86"/>
      <c r="I8" s="86">
        <v>120000</v>
      </c>
      <c r="J8" s="86"/>
      <c r="K8" s="86"/>
      <c r="L8" s="86">
        <v>120000</v>
      </c>
      <c r="M8" s="86"/>
      <c r="N8" s="86"/>
      <c r="O8" s="86">
        <v>40000</v>
      </c>
      <c r="P8" s="86"/>
      <c r="Q8" s="86"/>
      <c r="R8" s="86"/>
      <c r="S8" s="86">
        <v>40000</v>
      </c>
    </row>
    <row r="9" ht="16.5" customHeight="1" spans="1:19">
      <c r="A9" s="166" t="s">
        <v>30</v>
      </c>
      <c r="B9" s="167"/>
      <c r="C9" s="120">
        <v>3203023.17</v>
      </c>
      <c r="D9" s="120">
        <v>3163023.17</v>
      </c>
      <c r="E9" s="86">
        <v>3043023.17</v>
      </c>
      <c r="F9" s="86"/>
      <c r="G9" s="86"/>
      <c r="H9" s="86"/>
      <c r="I9" s="86">
        <v>120000</v>
      </c>
      <c r="J9" s="86"/>
      <c r="K9" s="86"/>
      <c r="L9" s="86">
        <v>120000</v>
      </c>
      <c r="M9" s="86"/>
      <c r="N9" s="86"/>
      <c r="O9" s="86">
        <v>40000</v>
      </c>
      <c r="P9" s="86"/>
      <c r="Q9" s="86"/>
      <c r="R9" s="86"/>
      <c r="S9" s="86">
        <v>40000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opLeftCell="A11" workbookViewId="0">
      <selection activeCell="A1" sqref="A1"/>
    </sheetView>
  </sheetViews>
  <sheetFormatPr defaultColWidth="9.13888888888889" defaultRowHeight="14.25" customHeight="1"/>
  <cols>
    <col min="1" max="1" width="14.2777777777778" customWidth="1"/>
    <col min="2" max="2" width="32.5740740740741" customWidth="1"/>
    <col min="3" max="6" width="18.8518518518519" customWidth="1"/>
    <col min="7" max="7" width="21.2777777777778" customWidth="1"/>
    <col min="8" max="9" width="18.8518518518519" customWidth="1"/>
    <col min="10" max="10" width="17.8518518518519" customWidth="1"/>
    <col min="11" max="15" width="18.8518518518519" customWidth="1"/>
  </cols>
  <sheetData>
    <row r="1" ht="15.75" customHeight="1" spans="1:15">
      <c r="O1" s="53" t="s">
        <v>46</v>
      </c>
    </row>
    <row r="2" ht="28.5" customHeight="1" spans="1:15">
      <c r="A2" s="27" t="s">
        <v>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99" t="str">
        <f>"单位名称："&amp;"云南省少数民族古籍整理出版规划办公室"</f>
        <v>单位名称：云南省少数民族古籍整理出版规划办公室</v>
      </c>
      <c r="B3" s="100"/>
      <c r="C3" s="56"/>
      <c r="D3" s="56"/>
      <c r="E3" s="56"/>
      <c r="F3" s="56"/>
      <c r="G3" s="6"/>
      <c r="H3" s="56"/>
      <c r="I3" s="56"/>
      <c r="J3" s="6"/>
      <c r="K3" s="56"/>
      <c r="L3" s="56"/>
      <c r="M3" s="6"/>
      <c r="N3" s="6"/>
      <c r="O3" s="101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0" t="s">
        <v>33</v>
      </c>
      <c r="E4" s="60"/>
      <c r="F4" s="60"/>
      <c r="G4" s="145" t="s">
        <v>34</v>
      </c>
      <c r="H4" s="9" t="s">
        <v>35</v>
      </c>
      <c r="I4" s="9" t="s">
        <v>50</v>
      </c>
      <c r="J4" s="10" t="s">
        <v>51</v>
      </c>
      <c r="K4" s="71" t="s">
        <v>52</v>
      </c>
      <c r="L4" s="71" t="s">
        <v>53</v>
      </c>
      <c r="M4" s="71" t="s">
        <v>54</v>
      </c>
      <c r="N4" s="71" t="s">
        <v>55</v>
      </c>
      <c r="O4" s="74" t="s">
        <v>56</v>
      </c>
    </row>
    <row r="5" ht="30" customHeight="1" spans="1:15">
      <c r="A5" s="18"/>
      <c r="B5" s="18"/>
      <c r="C5" s="18"/>
      <c r="D5" s="60" t="s">
        <v>32</v>
      </c>
      <c r="E5" s="60" t="s">
        <v>57</v>
      </c>
      <c r="F5" s="60" t="s">
        <v>58</v>
      </c>
      <c r="G5" s="18"/>
      <c r="H5" s="18"/>
      <c r="I5" s="18"/>
      <c r="J5" s="60" t="s">
        <v>32</v>
      </c>
      <c r="K5" s="82" t="s">
        <v>52</v>
      </c>
      <c r="L5" s="82" t="s">
        <v>53</v>
      </c>
      <c r="M5" s="82" t="s">
        <v>54</v>
      </c>
      <c r="N5" s="82" t="s">
        <v>55</v>
      </c>
      <c r="O5" s="82" t="s">
        <v>56</v>
      </c>
    </row>
    <row r="6" ht="16.5" customHeight="1" spans="1:15">
      <c r="A6" s="60">
        <v>1</v>
      </c>
      <c r="B6" s="60">
        <v>2</v>
      </c>
      <c r="C6" s="60">
        <v>3</v>
      </c>
      <c r="D6" s="60">
        <v>4</v>
      </c>
      <c r="E6" s="60">
        <v>5</v>
      </c>
      <c r="F6" s="60">
        <v>6</v>
      </c>
      <c r="G6" s="60">
        <v>7</v>
      </c>
      <c r="H6" s="48">
        <v>8</v>
      </c>
      <c r="I6" s="48">
        <v>9</v>
      </c>
      <c r="J6" s="48">
        <v>10</v>
      </c>
      <c r="K6" s="48">
        <v>11</v>
      </c>
      <c r="L6" s="48">
        <v>12</v>
      </c>
      <c r="M6" s="48">
        <v>13</v>
      </c>
      <c r="N6" s="48">
        <v>14</v>
      </c>
      <c r="O6" s="60">
        <v>15</v>
      </c>
    </row>
    <row r="7" ht="20.25" customHeight="1" spans="1:15">
      <c r="A7" s="30" t="s">
        <v>59</v>
      </c>
      <c r="B7" s="30" t="s">
        <v>60</v>
      </c>
      <c r="C7" s="120">
        <v>829400</v>
      </c>
      <c r="D7" s="120">
        <v>709400</v>
      </c>
      <c r="E7" s="120"/>
      <c r="F7" s="120">
        <v>709400</v>
      </c>
      <c r="G7" s="86"/>
      <c r="H7" s="120"/>
      <c r="I7" s="120"/>
      <c r="J7" s="120">
        <v>120000</v>
      </c>
      <c r="K7" s="120"/>
      <c r="L7" s="120"/>
      <c r="M7" s="86">
        <v>120000</v>
      </c>
      <c r="N7" s="120"/>
      <c r="O7" s="120"/>
    </row>
    <row r="8" ht="20.25" customHeight="1" spans="1:15">
      <c r="A8" s="128" t="s">
        <v>61</v>
      </c>
      <c r="B8" s="128" t="s">
        <v>62</v>
      </c>
      <c r="C8" s="120">
        <v>829400</v>
      </c>
      <c r="D8" s="120">
        <v>709400</v>
      </c>
      <c r="E8" s="120"/>
      <c r="F8" s="120">
        <v>709400</v>
      </c>
      <c r="G8" s="86"/>
      <c r="H8" s="120"/>
      <c r="I8" s="120"/>
      <c r="J8" s="120">
        <v>120000</v>
      </c>
      <c r="K8" s="120"/>
      <c r="L8" s="120"/>
      <c r="M8" s="86">
        <v>120000</v>
      </c>
      <c r="N8" s="120"/>
      <c r="O8" s="120"/>
    </row>
    <row r="9" ht="20.25" customHeight="1" spans="1:15">
      <c r="A9" s="129" t="s">
        <v>63</v>
      </c>
      <c r="B9" s="129" t="s">
        <v>64</v>
      </c>
      <c r="C9" s="120">
        <v>829400</v>
      </c>
      <c r="D9" s="120">
        <v>709400</v>
      </c>
      <c r="E9" s="120"/>
      <c r="F9" s="120">
        <v>709400</v>
      </c>
      <c r="G9" s="86"/>
      <c r="H9" s="120"/>
      <c r="I9" s="120"/>
      <c r="J9" s="120">
        <v>120000</v>
      </c>
      <c r="K9" s="120"/>
      <c r="L9" s="120"/>
      <c r="M9" s="86">
        <v>120000</v>
      </c>
      <c r="N9" s="120"/>
      <c r="O9" s="120"/>
    </row>
    <row r="10" ht="20.25" customHeight="1" spans="1:15">
      <c r="A10" s="30" t="s">
        <v>65</v>
      </c>
      <c r="B10" s="30" t="s">
        <v>66</v>
      </c>
      <c r="C10" s="120">
        <v>1685102.03</v>
      </c>
      <c r="D10" s="120">
        <v>1685102.03</v>
      </c>
      <c r="E10" s="120">
        <v>1685102.03</v>
      </c>
      <c r="F10" s="120"/>
      <c r="G10" s="86"/>
      <c r="H10" s="120"/>
      <c r="I10" s="120"/>
      <c r="J10" s="120"/>
      <c r="K10" s="120"/>
      <c r="L10" s="120"/>
      <c r="M10" s="86"/>
      <c r="N10" s="120"/>
      <c r="O10" s="120"/>
    </row>
    <row r="11" ht="20.25" customHeight="1" spans="1:15">
      <c r="A11" s="128" t="s">
        <v>67</v>
      </c>
      <c r="B11" s="128" t="s">
        <v>68</v>
      </c>
      <c r="C11" s="120">
        <v>1685102.03</v>
      </c>
      <c r="D11" s="120">
        <v>1685102.03</v>
      </c>
      <c r="E11" s="120">
        <v>1685102.03</v>
      </c>
      <c r="F11" s="120"/>
      <c r="G11" s="86"/>
      <c r="H11" s="120"/>
      <c r="I11" s="120"/>
      <c r="J11" s="120"/>
      <c r="K11" s="120"/>
      <c r="L11" s="120"/>
      <c r="M11" s="86"/>
      <c r="N11" s="120"/>
      <c r="O11" s="120"/>
    </row>
    <row r="12" ht="20.25" customHeight="1" spans="1:15">
      <c r="A12" s="129" t="s">
        <v>69</v>
      </c>
      <c r="B12" s="129" t="s">
        <v>70</v>
      </c>
      <c r="C12" s="120">
        <v>1685102.03</v>
      </c>
      <c r="D12" s="120">
        <v>1685102.03</v>
      </c>
      <c r="E12" s="120">
        <v>1685102.03</v>
      </c>
      <c r="F12" s="120"/>
      <c r="G12" s="86"/>
      <c r="H12" s="120"/>
      <c r="I12" s="120"/>
      <c r="J12" s="120"/>
      <c r="K12" s="120"/>
      <c r="L12" s="120"/>
      <c r="M12" s="86"/>
      <c r="N12" s="120"/>
      <c r="O12" s="120"/>
    </row>
    <row r="13" ht="20.25" customHeight="1" spans="1:15">
      <c r="A13" s="30" t="s">
        <v>71</v>
      </c>
      <c r="B13" s="30" t="s">
        <v>72</v>
      </c>
      <c r="C13" s="120">
        <v>241974.68</v>
      </c>
      <c r="D13" s="120">
        <v>241974.68</v>
      </c>
      <c r="E13" s="120">
        <v>241974.68</v>
      </c>
      <c r="F13" s="120"/>
      <c r="G13" s="86"/>
      <c r="H13" s="120"/>
      <c r="I13" s="120"/>
      <c r="J13" s="120"/>
      <c r="K13" s="120"/>
      <c r="L13" s="120"/>
      <c r="M13" s="86"/>
      <c r="N13" s="120"/>
      <c r="O13" s="120"/>
    </row>
    <row r="14" ht="20.25" customHeight="1" spans="1:15">
      <c r="A14" s="128" t="s">
        <v>73</v>
      </c>
      <c r="B14" s="128" t="s">
        <v>74</v>
      </c>
      <c r="C14" s="120">
        <v>230811.79</v>
      </c>
      <c r="D14" s="120">
        <v>230811.79</v>
      </c>
      <c r="E14" s="120">
        <v>230811.79</v>
      </c>
      <c r="F14" s="120"/>
      <c r="G14" s="86"/>
      <c r="H14" s="120"/>
      <c r="I14" s="120"/>
      <c r="J14" s="120"/>
      <c r="K14" s="120"/>
      <c r="L14" s="120"/>
      <c r="M14" s="86"/>
      <c r="N14" s="120"/>
      <c r="O14" s="120"/>
    </row>
    <row r="15" ht="20.25" customHeight="1" spans="1:15">
      <c r="A15" s="129" t="s">
        <v>75</v>
      </c>
      <c r="B15" s="129" t="s">
        <v>76</v>
      </c>
      <c r="C15" s="120">
        <v>3240</v>
      </c>
      <c r="D15" s="120">
        <v>3240</v>
      </c>
      <c r="E15" s="120">
        <v>3240</v>
      </c>
      <c r="F15" s="120"/>
      <c r="G15" s="86"/>
      <c r="H15" s="120"/>
      <c r="I15" s="120"/>
      <c r="J15" s="120"/>
      <c r="K15" s="120"/>
      <c r="L15" s="120"/>
      <c r="M15" s="86"/>
      <c r="N15" s="120"/>
      <c r="O15" s="120"/>
    </row>
    <row r="16" ht="20.25" customHeight="1" spans="1:15">
      <c r="A16" s="129" t="s">
        <v>77</v>
      </c>
      <c r="B16" s="129" t="s">
        <v>78</v>
      </c>
      <c r="C16" s="120">
        <v>227571.79</v>
      </c>
      <c r="D16" s="120">
        <v>227571.79</v>
      </c>
      <c r="E16" s="120">
        <v>227571.79</v>
      </c>
      <c r="F16" s="120"/>
      <c r="G16" s="86"/>
      <c r="H16" s="120"/>
      <c r="I16" s="120"/>
      <c r="J16" s="120"/>
      <c r="K16" s="120"/>
      <c r="L16" s="120"/>
      <c r="M16" s="86"/>
      <c r="N16" s="120"/>
      <c r="O16" s="120"/>
    </row>
    <row r="17" ht="20.25" customHeight="1" spans="1:15">
      <c r="A17" s="128" t="s">
        <v>79</v>
      </c>
      <c r="B17" s="128" t="s">
        <v>80</v>
      </c>
      <c r="C17" s="120">
        <v>11162.89</v>
      </c>
      <c r="D17" s="120">
        <v>11162.89</v>
      </c>
      <c r="E17" s="120">
        <v>11162.89</v>
      </c>
      <c r="F17" s="120"/>
      <c r="G17" s="86"/>
      <c r="H17" s="120"/>
      <c r="I17" s="120"/>
      <c r="J17" s="120"/>
      <c r="K17" s="120"/>
      <c r="L17" s="120"/>
      <c r="M17" s="86"/>
      <c r="N17" s="120"/>
      <c r="O17" s="120"/>
    </row>
    <row r="18" ht="20.25" customHeight="1" spans="1:15">
      <c r="A18" s="129" t="s">
        <v>81</v>
      </c>
      <c r="B18" s="129" t="s">
        <v>80</v>
      </c>
      <c r="C18" s="120">
        <v>11162.89</v>
      </c>
      <c r="D18" s="120">
        <v>11162.89</v>
      </c>
      <c r="E18" s="120">
        <v>11162.89</v>
      </c>
      <c r="F18" s="120"/>
      <c r="G18" s="86"/>
      <c r="H18" s="120"/>
      <c r="I18" s="120"/>
      <c r="J18" s="120"/>
      <c r="K18" s="120"/>
      <c r="L18" s="120"/>
      <c r="M18" s="86"/>
      <c r="N18" s="120"/>
      <c r="O18" s="120"/>
    </row>
    <row r="19" ht="20.25" customHeight="1" spans="1:15">
      <c r="A19" s="30" t="s">
        <v>82</v>
      </c>
      <c r="B19" s="30" t="s">
        <v>83</v>
      </c>
      <c r="C19" s="120">
        <v>238119.49</v>
      </c>
      <c r="D19" s="120">
        <v>238119.49</v>
      </c>
      <c r="E19" s="120">
        <v>238119.49</v>
      </c>
      <c r="F19" s="120"/>
      <c r="G19" s="86"/>
      <c r="H19" s="120"/>
      <c r="I19" s="120"/>
      <c r="J19" s="120"/>
      <c r="K19" s="120"/>
      <c r="L19" s="120"/>
      <c r="M19" s="86"/>
      <c r="N19" s="120"/>
      <c r="O19" s="120"/>
    </row>
    <row r="20" ht="20.25" customHeight="1" spans="1:15">
      <c r="A20" s="128" t="s">
        <v>84</v>
      </c>
      <c r="B20" s="128" t="s">
        <v>85</v>
      </c>
      <c r="C20" s="120">
        <v>238119.49</v>
      </c>
      <c r="D20" s="120">
        <v>238119.49</v>
      </c>
      <c r="E20" s="120">
        <v>238119.49</v>
      </c>
      <c r="F20" s="120"/>
      <c r="G20" s="86"/>
      <c r="H20" s="120"/>
      <c r="I20" s="120"/>
      <c r="J20" s="120"/>
      <c r="K20" s="120"/>
      <c r="L20" s="120"/>
      <c r="M20" s="86"/>
      <c r="N20" s="120"/>
      <c r="O20" s="120"/>
    </row>
    <row r="21" ht="20.25" customHeight="1" spans="1:15">
      <c r="A21" s="129" t="s">
        <v>86</v>
      </c>
      <c r="B21" s="129" t="s">
        <v>87</v>
      </c>
      <c r="C21" s="120">
        <v>142232.37</v>
      </c>
      <c r="D21" s="120">
        <v>142232.37</v>
      </c>
      <c r="E21" s="120">
        <v>142232.37</v>
      </c>
      <c r="F21" s="120"/>
      <c r="G21" s="86"/>
      <c r="H21" s="120"/>
      <c r="I21" s="120"/>
      <c r="J21" s="120"/>
      <c r="K21" s="120"/>
      <c r="L21" s="120"/>
      <c r="M21" s="86"/>
      <c r="N21" s="120"/>
      <c r="O21" s="120"/>
    </row>
    <row r="22" ht="20.25" customHeight="1" spans="1:15">
      <c r="A22" s="129" t="s">
        <v>88</v>
      </c>
      <c r="B22" s="129" t="s">
        <v>89</v>
      </c>
      <c r="C22" s="120">
        <v>88925.62</v>
      </c>
      <c r="D22" s="120">
        <v>88925.62</v>
      </c>
      <c r="E22" s="120">
        <v>88925.62</v>
      </c>
      <c r="F22" s="120"/>
      <c r="G22" s="86"/>
      <c r="H22" s="120"/>
      <c r="I22" s="120"/>
      <c r="J22" s="120"/>
      <c r="K22" s="120"/>
      <c r="L22" s="120"/>
      <c r="M22" s="86"/>
      <c r="N22" s="120"/>
      <c r="O22" s="120"/>
    </row>
    <row r="23" ht="20.25" customHeight="1" spans="1:15">
      <c r="A23" s="129" t="s">
        <v>90</v>
      </c>
      <c r="B23" s="129" t="s">
        <v>91</v>
      </c>
      <c r="C23" s="120">
        <v>6961.5</v>
      </c>
      <c r="D23" s="120">
        <v>6961.5</v>
      </c>
      <c r="E23" s="120">
        <v>6961.5</v>
      </c>
      <c r="F23" s="120"/>
      <c r="G23" s="86"/>
      <c r="H23" s="120"/>
      <c r="I23" s="120"/>
      <c r="J23" s="120"/>
      <c r="K23" s="120"/>
      <c r="L23" s="120"/>
      <c r="M23" s="86"/>
      <c r="N23" s="120"/>
      <c r="O23" s="120"/>
    </row>
    <row r="24" ht="20.25" customHeight="1" spans="1:15">
      <c r="A24" s="30" t="s">
        <v>92</v>
      </c>
      <c r="B24" s="30" t="s">
        <v>93</v>
      </c>
      <c r="C24" s="120">
        <v>168426.97</v>
      </c>
      <c r="D24" s="120">
        <v>168426.97</v>
      </c>
      <c r="E24" s="120">
        <v>168426.97</v>
      </c>
      <c r="F24" s="120"/>
      <c r="G24" s="86"/>
      <c r="H24" s="120"/>
      <c r="I24" s="120"/>
      <c r="J24" s="120"/>
      <c r="K24" s="120"/>
      <c r="L24" s="120"/>
      <c r="M24" s="86"/>
      <c r="N24" s="120"/>
      <c r="O24" s="120"/>
    </row>
    <row r="25" ht="20.25" customHeight="1" spans="1:15">
      <c r="A25" s="128" t="s">
        <v>94</v>
      </c>
      <c r="B25" s="128" t="s">
        <v>95</v>
      </c>
      <c r="C25" s="120">
        <v>168426.97</v>
      </c>
      <c r="D25" s="120">
        <v>168426.97</v>
      </c>
      <c r="E25" s="120">
        <v>168426.97</v>
      </c>
      <c r="F25" s="120"/>
      <c r="G25" s="86"/>
      <c r="H25" s="120"/>
      <c r="I25" s="120"/>
      <c r="J25" s="120"/>
      <c r="K25" s="120"/>
      <c r="L25" s="120"/>
      <c r="M25" s="86"/>
      <c r="N25" s="120"/>
      <c r="O25" s="120"/>
    </row>
    <row r="26" ht="20.25" customHeight="1" spans="1:15">
      <c r="A26" s="129" t="s">
        <v>96</v>
      </c>
      <c r="B26" s="129" t="s">
        <v>97</v>
      </c>
      <c r="C26" s="120">
        <v>168426.97</v>
      </c>
      <c r="D26" s="120">
        <v>168426.97</v>
      </c>
      <c r="E26" s="120">
        <v>168426.97</v>
      </c>
      <c r="F26" s="120"/>
      <c r="G26" s="86"/>
      <c r="H26" s="120"/>
      <c r="I26" s="120"/>
      <c r="J26" s="120"/>
      <c r="K26" s="120"/>
      <c r="L26" s="120"/>
      <c r="M26" s="86"/>
      <c r="N26" s="120"/>
      <c r="O26" s="120"/>
    </row>
    <row r="27" ht="17.25" customHeight="1" spans="1:15">
      <c r="A27" s="102" t="s">
        <v>98</v>
      </c>
      <c r="B27" s="103" t="s">
        <v>98</v>
      </c>
      <c r="C27" s="120">
        <v>3163023.17</v>
      </c>
      <c r="D27" s="120">
        <v>3043023.17</v>
      </c>
      <c r="E27" s="120">
        <v>2333623.17</v>
      </c>
      <c r="F27" s="120">
        <v>709400</v>
      </c>
      <c r="G27" s="86"/>
      <c r="H27" s="120"/>
      <c r="I27" s="120"/>
      <c r="J27" s="120">
        <v>120000</v>
      </c>
      <c r="K27" s="120"/>
      <c r="L27" s="120"/>
      <c r="M27" s="86">
        <v>120000</v>
      </c>
      <c r="N27" s="120"/>
      <c r="O27" s="120"/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3888888888889" defaultRowHeight="14.25" customHeight="1" outlineLevelCol="3"/>
  <cols>
    <col min="1" max="1" width="49.2777777777778" customWidth="1"/>
    <col min="2" max="2" width="43.3148148148148" customWidth="1"/>
    <col min="3" max="3" width="48.5740740740741" customWidth="1"/>
    <col min="4" max="4" width="41.1759259259259" customWidth="1"/>
  </cols>
  <sheetData>
    <row r="1" customHeight="1" spans="1:4">
      <c r="D1" s="90" t="s">
        <v>99</v>
      </c>
    </row>
    <row r="2" ht="31.5" customHeight="1" spans="1:4">
      <c r="A2" s="45" t="s">
        <v>100</v>
      </c>
      <c r="B2" s="132"/>
      <c r="C2" s="132"/>
      <c r="D2" s="132"/>
    </row>
    <row r="3" ht="17.25" customHeight="1" spans="1:4">
      <c r="A3" s="4" t="str">
        <f>"单位名称："&amp;"云南省少数民族古籍整理出版规划办公室"</f>
        <v>单位名称：云南省少数民族古籍整理出版规划办公室</v>
      </c>
      <c r="B3" s="133"/>
      <c r="C3" s="133"/>
      <c r="D3" s="92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4" t="s">
        <v>6</v>
      </c>
      <c r="C5" s="15" t="s">
        <v>101</v>
      </c>
      <c r="D5" s="134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5" t="s">
        <v>102</v>
      </c>
      <c r="B7" s="136">
        <v>3043023.17</v>
      </c>
      <c r="C7" s="137" t="s">
        <v>103</v>
      </c>
      <c r="D7" s="136">
        <v>3043023.17</v>
      </c>
    </row>
    <row r="8" ht="29.15" customHeight="1" spans="1:4">
      <c r="A8" s="138" t="s">
        <v>104</v>
      </c>
      <c r="B8" s="86">
        <v>3043023.17</v>
      </c>
      <c r="C8" s="23" t="str">
        <f>"（一）"&amp;"一般公共服务支出"</f>
        <v>（一）一般公共服务支出</v>
      </c>
      <c r="D8" s="86">
        <v>709400</v>
      </c>
    </row>
    <row r="9" ht="29.15" customHeight="1" spans="1:4">
      <c r="A9" s="138" t="s">
        <v>105</v>
      </c>
      <c r="B9" s="86"/>
      <c r="C9" s="23" t="str">
        <f>"（二）"&amp;"文化旅游体育与传媒支出"</f>
        <v>（二）文化旅游体育与传媒支出</v>
      </c>
      <c r="D9" s="86">
        <v>1685102.03</v>
      </c>
    </row>
    <row r="10" ht="29.15" customHeight="1" spans="1:4">
      <c r="A10" s="138" t="s">
        <v>106</v>
      </c>
      <c r="B10" s="86"/>
      <c r="C10" s="23" t="str">
        <f>"（三）"&amp;"社会保障和就业支出"</f>
        <v>（三）社会保障和就业支出</v>
      </c>
      <c r="D10" s="86">
        <v>241974.68</v>
      </c>
    </row>
    <row r="11" ht="29.15" customHeight="1" spans="1:4">
      <c r="A11" s="139" t="s">
        <v>107</v>
      </c>
      <c r="B11" s="140"/>
      <c r="C11" s="23" t="str">
        <f>"（四）"&amp;"卫生健康支出"</f>
        <v>（四）卫生健康支出</v>
      </c>
      <c r="D11" s="86">
        <v>238119.49</v>
      </c>
    </row>
    <row r="12" ht="29.15" customHeight="1" spans="1:4">
      <c r="A12" s="138" t="s">
        <v>104</v>
      </c>
      <c r="B12" s="120"/>
      <c r="C12" s="23" t="str">
        <f>"（五）"&amp;"住房保障支出"</f>
        <v>（五）住房保障支出</v>
      </c>
      <c r="D12" s="86">
        <v>168426.97</v>
      </c>
    </row>
    <row r="13" ht="29.15" customHeight="1" spans="1:4">
      <c r="A13" s="141" t="s">
        <v>105</v>
      </c>
      <c r="B13" s="120"/>
      <c r="C13" s="142"/>
      <c r="D13" s="140"/>
    </row>
    <row r="14" ht="29.15" customHeight="1" spans="1:4">
      <c r="A14" s="141" t="s">
        <v>106</v>
      </c>
      <c r="B14" s="140"/>
      <c r="C14" s="142"/>
      <c r="D14" s="140"/>
    </row>
    <row r="15" ht="29.15" customHeight="1" spans="1:4">
      <c r="A15" s="143"/>
      <c r="B15" s="140"/>
      <c r="C15" s="144" t="s">
        <v>108</v>
      </c>
      <c r="D15" s="140"/>
    </row>
    <row r="16" ht="29.15" customHeight="1" spans="1:4">
      <c r="A16" s="143" t="s">
        <v>109</v>
      </c>
      <c r="B16" s="140">
        <v>3043023.17</v>
      </c>
      <c r="C16" s="142" t="s">
        <v>25</v>
      </c>
      <c r="D16" s="140">
        <v>3043023.17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topLeftCell="A13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37.3148148148148" customWidth="1"/>
    <col min="3" max="3" width="24.2777777777778" customWidth="1"/>
    <col min="4" max="6" width="25.0277777777778" customWidth="1"/>
    <col min="7" max="7" width="24.2777777777778" customWidth="1"/>
  </cols>
  <sheetData>
    <row r="1" ht="12" customHeight="1" spans="1:7">
      <c r="D1" s="107"/>
      <c r="F1" s="53"/>
      <c r="G1" s="53" t="s">
        <v>110</v>
      </c>
    </row>
    <row r="2" ht="39" customHeight="1" spans="1:7">
      <c r="A2" s="3" t="s">
        <v>111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"单位名称："&amp;"云南省少数民族古籍整理出版规划办公室"</f>
        <v>单位名称：云南省少数民族古籍整理出版规划办公室</v>
      </c>
      <c r="F3" s="101"/>
      <c r="G3" s="101" t="s">
        <v>2</v>
      </c>
    </row>
    <row r="4" ht="20.25" customHeight="1" spans="1:7">
      <c r="A4" s="122" t="s">
        <v>112</v>
      </c>
      <c r="B4" s="123"/>
      <c r="C4" s="124" t="s">
        <v>30</v>
      </c>
      <c r="D4" s="11" t="s">
        <v>57</v>
      </c>
      <c r="E4" s="11"/>
      <c r="F4" s="12"/>
      <c r="G4" s="124" t="s">
        <v>58</v>
      </c>
    </row>
    <row r="5" ht="20.25" customHeight="1" spans="1:7">
      <c r="A5" s="125" t="s">
        <v>48</v>
      </c>
      <c r="B5" s="126" t="s">
        <v>49</v>
      </c>
      <c r="C5" s="93"/>
      <c r="D5" s="93" t="s">
        <v>32</v>
      </c>
      <c r="E5" s="93" t="s">
        <v>113</v>
      </c>
      <c r="F5" s="93" t="s">
        <v>114</v>
      </c>
      <c r="G5" s="93"/>
    </row>
    <row r="6" ht="13.5" customHeight="1" spans="1:7">
      <c r="A6" s="127" t="s">
        <v>115</v>
      </c>
      <c r="B6" s="127" t="s">
        <v>116</v>
      </c>
      <c r="C6" s="127" t="s">
        <v>117</v>
      </c>
      <c r="D6" s="60"/>
      <c r="E6" s="127" t="s">
        <v>118</v>
      </c>
      <c r="F6" s="127" t="s">
        <v>119</v>
      </c>
      <c r="G6" s="127" t="s">
        <v>120</v>
      </c>
    </row>
    <row r="7" ht="18" customHeight="1" spans="1:7">
      <c r="A7" s="30" t="s">
        <v>59</v>
      </c>
      <c r="B7" s="30" t="s">
        <v>60</v>
      </c>
      <c r="C7" s="22">
        <v>709400</v>
      </c>
      <c r="D7" s="22"/>
      <c r="E7" s="22"/>
      <c r="F7" s="22"/>
      <c r="G7" s="22">
        <v>709400</v>
      </c>
    </row>
    <row r="8" ht="18" customHeight="1" spans="1:7">
      <c r="A8" s="30" t="s">
        <v>61</v>
      </c>
      <c r="B8" s="128" t="s">
        <v>62</v>
      </c>
      <c r="C8" s="22">
        <v>709400</v>
      </c>
      <c r="D8" s="22"/>
      <c r="E8" s="22"/>
      <c r="F8" s="22"/>
      <c r="G8" s="22">
        <v>709400</v>
      </c>
    </row>
    <row r="9" ht="18" customHeight="1" spans="1:7">
      <c r="A9" s="30" t="s">
        <v>63</v>
      </c>
      <c r="B9" s="129" t="s">
        <v>64</v>
      </c>
      <c r="C9" s="22">
        <v>709400</v>
      </c>
      <c r="D9" s="22"/>
      <c r="E9" s="22"/>
      <c r="F9" s="22"/>
      <c r="G9" s="22">
        <v>709400</v>
      </c>
    </row>
    <row r="10" ht="18" customHeight="1" spans="1:7">
      <c r="A10" s="30" t="s">
        <v>65</v>
      </c>
      <c r="B10" s="30" t="s">
        <v>66</v>
      </c>
      <c r="C10" s="22">
        <v>1685102.03</v>
      </c>
      <c r="D10" s="22">
        <v>1685102.03</v>
      </c>
      <c r="E10" s="22">
        <v>1552594</v>
      </c>
      <c r="F10" s="22">
        <v>132508.03</v>
      </c>
      <c r="G10" s="22"/>
    </row>
    <row r="11" ht="18" customHeight="1" spans="1:7">
      <c r="A11" s="30" t="s">
        <v>67</v>
      </c>
      <c r="B11" s="128" t="s">
        <v>68</v>
      </c>
      <c r="C11" s="22">
        <v>1685102.03</v>
      </c>
      <c r="D11" s="22">
        <v>1685102.03</v>
      </c>
      <c r="E11" s="22">
        <v>1552594</v>
      </c>
      <c r="F11" s="22">
        <v>132508.03</v>
      </c>
      <c r="G11" s="22"/>
    </row>
    <row r="12" ht="18" customHeight="1" spans="1:7">
      <c r="A12" s="30" t="s">
        <v>69</v>
      </c>
      <c r="B12" s="129" t="s">
        <v>70</v>
      </c>
      <c r="C12" s="22">
        <v>1685102.03</v>
      </c>
      <c r="D12" s="22">
        <v>1685102.03</v>
      </c>
      <c r="E12" s="22">
        <v>1552594</v>
      </c>
      <c r="F12" s="22">
        <v>132508.03</v>
      </c>
      <c r="G12" s="22"/>
    </row>
    <row r="13" ht="18" customHeight="1" spans="1:7">
      <c r="A13" s="30" t="s">
        <v>71</v>
      </c>
      <c r="B13" s="30" t="s">
        <v>72</v>
      </c>
      <c r="C13" s="22">
        <v>241974.68</v>
      </c>
      <c r="D13" s="22">
        <v>241974.68</v>
      </c>
      <c r="E13" s="22">
        <v>238734.68</v>
      </c>
      <c r="F13" s="22">
        <v>3240</v>
      </c>
      <c r="G13" s="22"/>
    </row>
    <row r="14" ht="18" customHeight="1" spans="1:7">
      <c r="A14" s="30" t="s">
        <v>73</v>
      </c>
      <c r="B14" s="128" t="s">
        <v>74</v>
      </c>
      <c r="C14" s="22">
        <v>230811.79</v>
      </c>
      <c r="D14" s="22">
        <v>230811.79</v>
      </c>
      <c r="E14" s="22">
        <v>227571.79</v>
      </c>
      <c r="F14" s="22">
        <v>3240</v>
      </c>
      <c r="G14" s="22"/>
    </row>
    <row r="15" ht="18" customHeight="1" spans="1:7">
      <c r="A15" s="30" t="s">
        <v>75</v>
      </c>
      <c r="B15" s="129" t="s">
        <v>76</v>
      </c>
      <c r="C15" s="22">
        <v>3240</v>
      </c>
      <c r="D15" s="22">
        <v>3240</v>
      </c>
      <c r="E15" s="22"/>
      <c r="F15" s="22">
        <v>3240</v>
      </c>
      <c r="G15" s="22"/>
    </row>
    <row r="16" ht="18" customHeight="1" spans="1:7">
      <c r="A16" s="30" t="s">
        <v>77</v>
      </c>
      <c r="B16" s="129" t="s">
        <v>78</v>
      </c>
      <c r="C16" s="22">
        <v>227571.79</v>
      </c>
      <c r="D16" s="22">
        <v>227571.79</v>
      </c>
      <c r="E16" s="22">
        <v>227571.79</v>
      </c>
      <c r="F16" s="22"/>
      <c r="G16" s="22"/>
    </row>
    <row r="17" ht="18" customHeight="1" spans="1:7">
      <c r="A17" s="30" t="s">
        <v>79</v>
      </c>
      <c r="B17" s="128" t="s">
        <v>80</v>
      </c>
      <c r="C17" s="22">
        <v>11162.89</v>
      </c>
      <c r="D17" s="22">
        <v>11162.89</v>
      </c>
      <c r="E17" s="22">
        <v>11162.89</v>
      </c>
      <c r="F17" s="22"/>
      <c r="G17" s="22"/>
    </row>
    <row r="18" ht="18" customHeight="1" spans="1:7">
      <c r="A18" s="30" t="s">
        <v>81</v>
      </c>
      <c r="B18" s="129" t="s">
        <v>80</v>
      </c>
      <c r="C18" s="22">
        <v>11162.89</v>
      </c>
      <c r="D18" s="22">
        <v>11162.89</v>
      </c>
      <c r="E18" s="22">
        <v>11162.89</v>
      </c>
      <c r="F18" s="22"/>
      <c r="G18" s="22"/>
    </row>
    <row r="19" ht="18" customHeight="1" spans="1:7">
      <c r="A19" s="30" t="s">
        <v>82</v>
      </c>
      <c r="B19" s="30" t="s">
        <v>83</v>
      </c>
      <c r="C19" s="22">
        <v>238119.49</v>
      </c>
      <c r="D19" s="22">
        <v>238119.49</v>
      </c>
      <c r="E19" s="22">
        <v>238119.49</v>
      </c>
      <c r="F19" s="22"/>
      <c r="G19" s="22"/>
    </row>
    <row r="20" ht="18" customHeight="1" spans="1:7">
      <c r="A20" s="30" t="s">
        <v>84</v>
      </c>
      <c r="B20" s="128" t="s">
        <v>85</v>
      </c>
      <c r="C20" s="22">
        <v>238119.49</v>
      </c>
      <c r="D20" s="22">
        <v>238119.49</v>
      </c>
      <c r="E20" s="22">
        <v>238119.49</v>
      </c>
      <c r="F20" s="22"/>
      <c r="G20" s="22"/>
    </row>
    <row r="21" ht="18" customHeight="1" spans="1:7">
      <c r="A21" s="30" t="s">
        <v>86</v>
      </c>
      <c r="B21" s="129" t="s">
        <v>87</v>
      </c>
      <c r="C21" s="22">
        <v>142232.37</v>
      </c>
      <c r="D21" s="22">
        <v>142232.37</v>
      </c>
      <c r="E21" s="22">
        <v>142232.37</v>
      </c>
      <c r="F21" s="22"/>
      <c r="G21" s="22"/>
    </row>
    <row r="22" ht="18" customHeight="1" spans="1:7">
      <c r="A22" s="30" t="s">
        <v>88</v>
      </c>
      <c r="B22" s="129" t="s">
        <v>89</v>
      </c>
      <c r="C22" s="22">
        <v>88925.62</v>
      </c>
      <c r="D22" s="22">
        <v>88925.62</v>
      </c>
      <c r="E22" s="22">
        <v>88925.62</v>
      </c>
      <c r="F22" s="22"/>
      <c r="G22" s="22"/>
    </row>
    <row r="23" ht="18" customHeight="1" spans="1:7">
      <c r="A23" s="30" t="s">
        <v>90</v>
      </c>
      <c r="B23" s="129" t="s">
        <v>91</v>
      </c>
      <c r="C23" s="22">
        <v>6961.5</v>
      </c>
      <c r="D23" s="22">
        <v>6961.5</v>
      </c>
      <c r="E23" s="22">
        <v>6961.5</v>
      </c>
      <c r="F23" s="22"/>
      <c r="G23" s="22"/>
    </row>
    <row r="24" ht="18" customHeight="1" spans="1:7">
      <c r="A24" s="30" t="s">
        <v>92</v>
      </c>
      <c r="B24" s="30" t="s">
        <v>93</v>
      </c>
      <c r="C24" s="22">
        <v>168426.97</v>
      </c>
      <c r="D24" s="22">
        <v>168426.97</v>
      </c>
      <c r="E24" s="22">
        <v>168426.97</v>
      </c>
      <c r="F24" s="22"/>
      <c r="G24" s="22"/>
    </row>
    <row r="25" ht="18" customHeight="1" spans="1:7">
      <c r="A25" s="30" t="s">
        <v>94</v>
      </c>
      <c r="B25" s="128" t="s">
        <v>95</v>
      </c>
      <c r="C25" s="22">
        <v>168426.97</v>
      </c>
      <c r="D25" s="22">
        <v>168426.97</v>
      </c>
      <c r="E25" s="22">
        <v>168426.97</v>
      </c>
      <c r="F25" s="22"/>
      <c r="G25" s="22"/>
    </row>
    <row r="26" ht="18" customHeight="1" spans="1:7">
      <c r="A26" s="30" t="s">
        <v>96</v>
      </c>
      <c r="B26" s="129" t="s">
        <v>97</v>
      </c>
      <c r="C26" s="22">
        <v>168426.97</v>
      </c>
      <c r="D26" s="22">
        <v>168426.97</v>
      </c>
      <c r="E26" s="22">
        <v>168426.97</v>
      </c>
      <c r="F26" s="22"/>
      <c r="G26" s="22"/>
    </row>
    <row r="27" ht="18" customHeight="1" spans="1:7">
      <c r="A27" s="130" t="s">
        <v>98</v>
      </c>
      <c r="B27" s="131" t="s">
        <v>98</v>
      </c>
      <c r="C27" s="22">
        <v>3043023.17</v>
      </c>
      <c r="D27" s="22">
        <v>2333623.17</v>
      </c>
      <c r="E27" s="22">
        <v>2197875.14</v>
      </c>
      <c r="F27" s="22">
        <v>135748.03</v>
      </c>
      <c r="G27" s="22">
        <v>709400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3888888888889" defaultRowHeight="14.25" customHeight="1" outlineLevelRow="6" outlineLevelCol="5"/>
  <cols>
    <col min="1" max="1" width="27.4259259259259" customWidth="1"/>
    <col min="2" max="6" width="31.1759259259259" customWidth="1"/>
  </cols>
  <sheetData>
    <row r="1" ht="12" customHeight="1" spans="1:6">
      <c r="A1" s="116"/>
      <c r="B1" s="116"/>
      <c r="C1" s="58"/>
      <c r="F1" s="57" t="s">
        <v>121</v>
      </c>
    </row>
    <row r="2" ht="25.5" customHeight="1" spans="1:6">
      <c r="A2" s="117" t="s">
        <v>122</v>
      </c>
      <c r="B2" s="117"/>
      <c r="C2" s="117"/>
      <c r="D2" s="117"/>
      <c r="E2" s="117"/>
      <c r="F2" s="117"/>
    </row>
    <row r="3" ht="15.75" customHeight="1" spans="1:6">
      <c r="A3" s="4" t="str">
        <f>"单位名称："&amp;"云南省少数民族古籍整理出版规划办公室"</f>
        <v>单位名称：云南省少数民族古籍整理出版规划办公室</v>
      </c>
      <c r="B3" s="116"/>
      <c r="C3" s="58"/>
      <c r="F3" s="57" t="s">
        <v>123</v>
      </c>
    </row>
    <row r="4" ht="19.5" customHeight="1" spans="1:6">
      <c r="A4" s="9" t="s">
        <v>124</v>
      </c>
      <c r="B4" s="15" t="s">
        <v>125</v>
      </c>
      <c r="C4" s="10" t="s">
        <v>126</v>
      </c>
      <c r="D4" s="11"/>
      <c r="E4" s="12"/>
      <c r="F4" s="15" t="s">
        <v>127</v>
      </c>
    </row>
    <row r="5" ht="19.5" customHeight="1" spans="1:6">
      <c r="A5" s="17"/>
      <c r="B5" s="18"/>
      <c r="C5" s="60" t="s">
        <v>32</v>
      </c>
      <c r="D5" s="60" t="s">
        <v>128</v>
      </c>
      <c r="E5" s="60" t="s">
        <v>129</v>
      </c>
      <c r="F5" s="18"/>
    </row>
    <row r="6" ht="18.75" customHeight="1" spans="1:6">
      <c r="A6" s="118">
        <v>1</v>
      </c>
      <c r="B6" s="118">
        <v>2</v>
      </c>
      <c r="C6" s="119">
        <v>3</v>
      </c>
      <c r="D6" s="118">
        <v>4</v>
      </c>
      <c r="E6" s="118">
        <v>5</v>
      </c>
      <c r="F6" s="118">
        <v>6</v>
      </c>
    </row>
    <row r="7" ht="18.75" customHeight="1" spans="1:6">
      <c r="A7" s="120">
        <v>1000</v>
      </c>
      <c r="B7" s="120"/>
      <c r="C7" s="121"/>
      <c r="D7" s="120"/>
      <c r="E7" s="120"/>
      <c r="F7" s="120">
        <v>1000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0"/>
  <sheetViews>
    <sheetView showZeros="0" topLeftCell="A22" workbookViewId="0">
      <selection activeCell="A1" sqref="A1"/>
    </sheetView>
  </sheetViews>
  <sheetFormatPr defaultColWidth="9.13888888888889" defaultRowHeight="14.25" customHeight="1"/>
  <cols>
    <col min="1" max="1" width="28.7037037037037" customWidth="1"/>
    <col min="2" max="3" width="23.8518518518519" customWidth="1"/>
    <col min="4" max="4" width="14.6018518518519" customWidth="1"/>
    <col min="5" max="5" width="18.4537037037037" customWidth="1"/>
    <col min="6" max="6" width="14.7407407407407" customWidth="1"/>
    <col min="7" max="7" width="18.8796296296296" customWidth="1"/>
    <col min="8" max="13" width="15.3148148148148" customWidth="1"/>
    <col min="14" max="16" width="14.7407407407407" customWidth="1"/>
    <col min="17" max="17" width="14.8796296296296" customWidth="1"/>
    <col min="18" max="23" width="15.0277777777778" customWidth="1"/>
  </cols>
  <sheetData>
    <row r="1" ht="13.5" customHeight="1" spans="1:23">
      <c r="D1" s="1"/>
      <c r="E1" s="1"/>
      <c r="F1" s="1"/>
      <c r="G1" s="1"/>
      <c r="U1" s="107"/>
      <c r="W1" s="53" t="s">
        <v>130</v>
      </c>
    </row>
    <row r="2" ht="27.75" customHeight="1" spans="1:23">
      <c r="A2" s="27" t="s">
        <v>131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>"单位名称："&amp;"云南省少数民族古籍整理出版规划办公室"</f>
        <v>单位名称：云南省少数民族古籍整理出版规划办公室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7"/>
      <c r="W3" s="101" t="s">
        <v>123</v>
      </c>
    </row>
    <row r="4" ht="21.75" customHeight="1" spans="1:23">
      <c r="A4" s="8" t="s">
        <v>132</v>
      </c>
      <c r="B4" s="8" t="s">
        <v>133</v>
      </c>
      <c r="C4" s="8" t="s">
        <v>134</v>
      </c>
      <c r="D4" s="9" t="s">
        <v>135</v>
      </c>
      <c r="E4" s="9" t="s">
        <v>136</v>
      </c>
      <c r="F4" s="9" t="s">
        <v>137</v>
      </c>
      <c r="G4" s="9" t="s">
        <v>138</v>
      </c>
      <c r="H4" s="60" t="s">
        <v>139</v>
      </c>
      <c r="I4" s="60"/>
      <c r="J4" s="60"/>
      <c r="K4" s="60"/>
      <c r="L4" s="109"/>
      <c r="M4" s="109"/>
      <c r="N4" s="109"/>
      <c r="O4" s="109"/>
      <c r="P4" s="109"/>
      <c r="Q4" s="47"/>
      <c r="R4" s="60"/>
      <c r="S4" s="60"/>
      <c r="T4" s="60"/>
      <c r="U4" s="60"/>
      <c r="V4" s="60"/>
      <c r="W4" s="60"/>
    </row>
    <row r="5" ht="21.75" customHeight="1" spans="1:23">
      <c r="A5" s="13"/>
      <c r="B5" s="13"/>
      <c r="C5" s="13"/>
      <c r="D5" s="14"/>
      <c r="E5" s="14"/>
      <c r="F5" s="14"/>
      <c r="G5" s="14"/>
      <c r="H5" s="60" t="s">
        <v>30</v>
      </c>
      <c r="I5" s="47" t="s">
        <v>33</v>
      </c>
      <c r="J5" s="47"/>
      <c r="K5" s="47"/>
      <c r="L5" s="109"/>
      <c r="M5" s="109"/>
      <c r="N5" s="109" t="s">
        <v>140</v>
      </c>
      <c r="O5" s="109"/>
      <c r="P5" s="109"/>
      <c r="Q5" s="47" t="s">
        <v>36</v>
      </c>
      <c r="R5" s="60" t="s">
        <v>51</v>
      </c>
      <c r="S5" s="47"/>
      <c r="T5" s="47"/>
      <c r="U5" s="47"/>
      <c r="V5" s="47"/>
      <c r="W5" s="47"/>
    </row>
    <row r="6" ht="15" customHeight="1" spans="1:23">
      <c r="A6" s="16"/>
      <c r="B6" s="16"/>
      <c r="C6" s="16"/>
      <c r="D6" s="17"/>
      <c r="E6" s="17"/>
      <c r="F6" s="17"/>
      <c r="G6" s="17"/>
      <c r="H6" s="60"/>
      <c r="I6" s="47" t="s">
        <v>141</v>
      </c>
      <c r="J6" s="47" t="s">
        <v>142</v>
      </c>
      <c r="K6" s="47" t="s">
        <v>143</v>
      </c>
      <c r="L6" s="113" t="s">
        <v>144</v>
      </c>
      <c r="M6" s="113" t="s">
        <v>145</v>
      </c>
      <c r="N6" s="113" t="s">
        <v>33</v>
      </c>
      <c r="O6" s="113" t="s">
        <v>34</v>
      </c>
      <c r="P6" s="113" t="s">
        <v>35</v>
      </c>
      <c r="Q6" s="47"/>
      <c r="R6" s="47" t="s">
        <v>32</v>
      </c>
      <c r="S6" s="47" t="s">
        <v>43</v>
      </c>
      <c r="T6" s="47" t="s">
        <v>146</v>
      </c>
      <c r="U6" s="47" t="s">
        <v>39</v>
      </c>
      <c r="V6" s="47" t="s">
        <v>40</v>
      </c>
      <c r="W6" s="47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0"/>
      <c r="I7" s="47"/>
      <c r="J7" s="47"/>
      <c r="K7" s="47"/>
      <c r="L7" s="113"/>
      <c r="M7" s="113"/>
      <c r="N7" s="113"/>
      <c r="O7" s="113"/>
      <c r="P7" s="113"/>
      <c r="Q7" s="47"/>
      <c r="R7" s="47"/>
      <c r="S7" s="47"/>
      <c r="T7" s="47"/>
      <c r="U7" s="47"/>
      <c r="V7" s="47"/>
      <c r="W7" s="47"/>
    </row>
    <row r="8" ht="15" customHeight="1" spans="1:23">
      <c r="A8" s="114">
        <v>1</v>
      </c>
      <c r="B8" s="114">
        <v>2</v>
      </c>
      <c r="C8" s="114">
        <v>3</v>
      </c>
      <c r="D8" s="114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114">
        <v>13</v>
      </c>
      <c r="N8" s="114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</row>
    <row r="9" ht="18.75" customHeight="1" spans="1:23">
      <c r="A9" s="23" t="s">
        <v>45</v>
      </c>
      <c r="B9" s="111"/>
      <c r="C9" s="23"/>
      <c r="D9" s="23"/>
      <c r="E9" s="23"/>
      <c r="F9" s="23"/>
      <c r="G9" s="23"/>
      <c r="H9" s="22">
        <v>2333623.17</v>
      </c>
      <c r="I9" s="22">
        <v>2333623.17</v>
      </c>
      <c r="J9" s="22">
        <v>571454.76</v>
      </c>
      <c r="K9" s="22"/>
      <c r="L9" s="22">
        <v>1762168.41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5" t="s">
        <v>45</v>
      </c>
      <c r="B10" s="111" t="s">
        <v>147</v>
      </c>
      <c r="C10" s="23" t="s">
        <v>148</v>
      </c>
      <c r="D10" s="23" t="s">
        <v>69</v>
      </c>
      <c r="E10" s="23" t="s">
        <v>70</v>
      </c>
      <c r="F10" s="23" t="s">
        <v>149</v>
      </c>
      <c r="G10" s="23" t="s">
        <v>150</v>
      </c>
      <c r="H10" s="22">
        <v>637752</v>
      </c>
      <c r="I10" s="22">
        <v>637752</v>
      </c>
      <c r="J10" s="22">
        <v>159438</v>
      </c>
      <c r="K10" s="22"/>
      <c r="L10" s="22">
        <v>478314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5" t="s">
        <v>45</v>
      </c>
      <c r="B11" s="111" t="s">
        <v>147</v>
      </c>
      <c r="C11" s="23" t="s">
        <v>148</v>
      </c>
      <c r="D11" s="23" t="s">
        <v>69</v>
      </c>
      <c r="E11" s="23" t="s">
        <v>70</v>
      </c>
      <c r="F11" s="23" t="s">
        <v>151</v>
      </c>
      <c r="G11" s="23" t="s">
        <v>152</v>
      </c>
      <c r="H11" s="22">
        <v>53146</v>
      </c>
      <c r="I11" s="22">
        <v>53146</v>
      </c>
      <c r="J11" s="22">
        <v>13286.5</v>
      </c>
      <c r="K11" s="22"/>
      <c r="L11" s="22">
        <v>39859.5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5" t="s">
        <v>45</v>
      </c>
      <c r="B12" s="111" t="s">
        <v>147</v>
      </c>
      <c r="C12" s="23" t="s">
        <v>148</v>
      </c>
      <c r="D12" s="23" t="s">
        <v>69</v>
      </c>
      <c r="E12" s="23" t="s">
        <v>70</v>
      </c>
      <c r="F12" s="23" t="s">
        <v>153</v>
      </c>
      <c r="G12" s="23" t="s">
        <v>154</v>
      </c>
      <c r="H12" s="22">
        <v>861696</v>
      </c>
      <c r="I12" s="22">
        <v>861696</v>
      </c>
      <c r="J12" s="22">
        <v>215424</v>
      </c>
      <c r="K12" s="22"/>
      <c r="L12" s="22">
        <v>646272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5" t="s">
        <v>45</v>
      </c>
      <c r="B13" s="111" t="s">
        <v>155</v>
      </c>
      <c r="C13" s="23" t="s">
        <v>156</v>
      </c>
      <c r="D13" s="23" t="s">
        <v>77</v>
      </c>
      <c r="E13" s="23" t="s">
        <v>78</v>
      </c>
      <c r="F13" s="23" t="s">
        <v>157</v>
      </c>
      <c r="G13" s="23" t="s">
        <v>158</v>
      </c>
      <c r="H13" s="22">
        <v>227571.79</v>
      </c>
      <c r="I13" s="22">
        <v>227571.79</v>
      </c>
      <c r="J13" s="22">
        <v>56892.95</v>
      </c>
      <c r="K13" s="22"/>
      <c r="L13" s="22">
        <v>170678.84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5" t="s">
        <v>45</v>
      </c>
      <c r="B14" s="111" t="s">
        <v>155</v>
      </c>
      <c r="C14" s="23" t="s">
        <v>156</v>
      </c>
      <c r="D14" s="23" t="s">
        <v>81</v>
      </c>
      <c r="E14" s="23" t="s">
        <v>80</v>
      </c>
      <c r="F14" s="23" t="s">
        <v>159</v>
      </c>
      <c r="G14" s="23" t="s">
        <v>160</v>
      </c>
      <c r="H14" s="22">
        <v>11162.89</v>
      </c>
      <c r="I14" s="22">
        <v>11162.89</v>
      </c>
      <c r="J14" s="22">
        <v>2790.72</v>
      </c>
      <c r="K14" s="22"/>
      <c r="L14" s="22">
        <v>8372.17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5" t="s">
        <v>45</v>
      </c>
      <c r="B15" s="111" t="s">
        <v>155</v>
      </c>
      <c r="C15" s="23" t="s">
        <v>156</v>
      </c>
      <c r="D15" s="23" t="s">
        <v>86</v>
      </c>
      <c r="E15" s="23" t="s">
        <v>87</v>
      </c>
      <c r="F15" s="23" t="s">
        <v>161</v>
      </c>
      <c r="G15" s="23" t="s">
        <v>162</v>
      </c>
      <c r="H15" s="22">
        <v>142232.37</v>
      </c>
      <c r="I15" s="22">
        <v>142232.37</v>
      </c>
      <c r="J15" s="22">
        <v>35558.09</v>
      </c>
      <c r="K15" s="22"/>
      <c r="L15" s="22">
        <v>106674.28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5" t="s">
        <v>45</v>
      </c>
      <c r="B16" s="111" t="s">
        <v>155</v>
      </c>
      <c r="C16" s="23" t="s">
        <v>156</v>
      </c>
      <c r="D16" s="23" t="s">
        <v>88</v>
      </c>
      <c r="E16" s="23" t="s">
        <v>89</v>
      </c>
      <c r="F16" s="23" t="s">
        <v>163</v>
      </c>
      <c r="G16" s="23" t="s">
        <v>164</v>
      </c>
      <c r="H16" s="22">
        <v>88925.62</v>
      </c>
      <c r="I16" s="22">
        <v>88925.62</v>
      </c>
      <c r="J16" s="22">
        <v>22231.41</v>
      </c>
      <c r="K16" s="22"/>
      <c r="L16" s="22">
        <v>66694.21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5" t="s">
        <v>45</v>
      </c>
      <c r="B17" s="111" t="s">
        <v>155</v>
      </c>
      <c r="C17" s="23" t="s">
        <v>156</v>
      </c>
      <c r="D17" s="23" t="s">
        <v>90</v>
      </c>
      <c r="E17" s="23" t="s">
        <v>91</v>
      </c>
      <c r="F17" s="23" t="s">
        <v>159</v>
      </c>
      <c r="G17" s="23" t="s">
        <v>160</v>
      </c>
      <c r="H17" s="22">
        <v>6961.5</v>
      </c>
      <c r="I17" s="22">
        <v>6961.5</v>
      </c>
      <c r="J17" s="22">
        <v>6961.5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5" t="s">
        <v>45</v>
      </c>
      <c r="B18" s="111" t="s">
        <v>165</v>
      </c>
      <c r="C18" s="23" t="s">
        <v>97</v>
      </c>
      <c r="D18" s="23" t="s">
        <v>96</v>
      </c>
      <c r="E18" s="23" t="s">
        <v>97</v>
      </c>
      <c r="F18" s="23" t="s">
        <v>166</v>
      </c>
      <c r="G18" s="23" t="s">
        <v>97</v>
      </c>
      <c r="H18" s="22">
        <v>168426.97</v>
      </c>
      <c r="I18" s="22">
        <v>168426.97</v>
      </c>
      <c r="J18" s="22">
        <v>42106.74</v>
      </c>
      <c r="K18" s="22"/>
      <c r="L18" s="22">
        <v>126320.23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5" t="s">
        <v>45</v>
      </c>
      <c r="B19" s="111" t="s">
        <v>167</v>
      </c>
      <c r="C19" s="23" t="s">
        <v>127</v>
      </c>
      <c r="D19" s="23" t="s">
        <v>69</v>
      </c>
      <c r="E19" s="23" t="s">
        <v>70</v>
      </c>
      <c r="F19" s="23" t="s">
        <v>168</v>
      </c>
      <c r="G19" s="23" t="s">
        <v>127</v>
      </c>
      <c r="H19" s="22">
        <v>1000</v>
      </c>
      <c r="I19" s="22">
        <v>1000</v>
      </c>
      <c r="J19" s="22">
        <v>250</v>
      </c>
      <c r="K19" s="22"/>
      <c r="L19" s="22">
        <v>750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5" t="s">
        <v>45</v>
      </c>
      <c r="B20" s="111" t="s">
        <v>169</v>
      </c>
      <c r="C20" s="23" t="s">
        <v>170</v>
      </c>
      <c r="D20" s="23" t="s">
        <v>69</v>
      </c>
      <c r="E20" s="23" t="s">
        <v>70</v>
      </c>
      <c r="F20" s="23" t="s">
        <v>171</v>
      </c>
      <c r="G20" s="23" t="s">
        <v>170</v>
      </c>
      <c r="H20" s="22">
        <v>31051.88</v>
      </c>
      <c r="I20" s="22">
        <v>31051.88</v>
      </c>
      <c r="J20" s="22">
        <v>7762.97</v>
      </c>
      <c r="K20" s="22"/>
      <c r="L20" s="22">
        <v>23288.91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5" t="s">
        <v>45</v>
      </c>
      <c r="B21" s="111" t="s">
        <v>172</v>
      </c>
      <c r="C21" s="23" t="s">
        <v>173</v>
      </c>
      <c r="D21" s="23" t="s">
        <v>69</v>
      </c>
      <c r="E21" s="23" t="s">
        <v>70</v>
      </c>
      <c r="F21" s="23" t="s">
        <v>174</v>
      </c>
      <c r="G21" s="23" t="s">
        <v>175</v>
      </c>
      <c r="H21" s="22">
        <v>21234.22</v>
      </c>
      <c r="I21" s="22">
        <v>21234.22</v>
      </c>
      <c r="J21" s="22"/>
      <c r="K21" s="22"/>
      <c r="L21" s="22">
        <v>21234.22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5" t="s">
        <v>45</v>
      </c>
      <c r="B22" s="111" t="s">
        <v>172</v>
      </c>
      <c r="C22" s="23" t="s">
        <v>173</v>
      </c>
      <c r="D22" s="23" t="s">
        <v>69</v>
      </c>
      <c r="E22" s="23" t="s">
        <v>70</v>
      </c>
      <c r="F22" s="23" t="s">
        <v>176</v>
      </c>
      <c r="G22" s="23" t="s">
        <v>177</v>
      </c>
      <c r="H22" s="22">
        <v>1730.92</v>
      </c>
      <c r="I22" s="22">
        <v>1730.92</v>
      </c>
      <c r="J22" s="22">
        <v>432.73</v>
      </c>
      <c r="K22" s="22"/>
      <c r="L22" s="22">
        <v>1298.19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5" t="s">
        <v>45</v>
      </c>
      <c r="B23" s="111" t="s">
        <v>172</v>
      </c>
      <c r="C23" s="23" t="s">
        <v>173</v>
      </c>
      <c r="D23" s="23" t="s">
        <v>69</v>
      </c>
      <c r="E23" s="23" t="s">
        <v>70</v>
      </c>
      <c r="F23" s="23" t="s">
        <v>178</v>
      </c>
      <c r="G23" s="23" t="s">
        <v>179</v>
      </c>
      <c r="H23" s="22">
        <v>3047.08</v>
      </c>
      <c r="I23" s="22">
        <v>3047.08</v>
      </c>
      <c r="J23" s="22">
        <v>761.77</v>
      </c>
      <c r="K23" s="22"/>
      <c r="L23" s="22">
        <v>2285.31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5" t="s">
        <v>45</v>
      </c>
      <c r="B24" s="111" t="s">
        <v>172</v>
      </c>
      <c r="C24" s="23" t="s">
        <v>173</v>
      </c>
      <c r="D24" s="23" t="s">
        <v>69</v>
      </c>
      <c r="E24" s="23" t="s">
        <v>70</v>
      </c>
      <c r="F24" s="23" t="s">
        <v>180</v>
      </c>
      <c r="G24" s="23" t="s">
        <v>181</v>
      </c>
      <c r="H24" s="22">
        <v>3082.44</v>
      </c>
      <c r="I24" s="22">
        <v>3082.44</v>
      </c>
      <c r="J24" s="22">
        <v>770.61</v>
      </c>
      <c r="K24" s="22"/>
      <c r="L24" s="22">
        <v>2311.83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5" t="s">
        <v>45</v>
      </c>
      <c r="B25" s="111" t="s">
        <v>172</v>
      </c>
      <c r="C25" s="23" t="s">
        <v>173</v>
      </c>
      <c r="D25" s="23" t="s">
        <v>69</v>
      </c>
      <c r="E25" s="23" t="s">
        <v>70</v>
      </c>
      <c r="F25" s="23" t="s">
        <v>182</v>
      </c>
      <c r="G25" s="23" t="s">
        <v>183</v>
      </c>
      <c r="H25" s="22">
        <v>7159.92</v>
      </c>
      <c r="I25" s="22">
        <v>7159.92</v>
      </c>
      <c r="J25" s="22">
        <v>1789.98</v>
      </c>
      <c r="K25" s="22"/>
      <c r="L25" s="22">
        <v>5369.94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5" t="s">
        <v>45</v>
      </c>
      <c r="B26" s="111" t="s">
        <v>172</v>
      </c>
      <c r="C26" s="23" t="s">
        <v>173</v>
      </c>
      <c r="D26" s="23" t="s">
        <v>69</v>
      </c>
      <c r="E26" s="23" t="s">
        <v>70</v>
      </c>
      <c r="F26" s="23" t="s">
        <v>184</v>
      </c>
      <c r="G26" s="23" t="s">
        <v>185</v>
      </c>
      <c r="H26" s="22">
        <v>15603.2</v>
      </c>
      <c r="I26" s="22">
        <v>15603.2</v>
      </c>
      <c r="J26" s="22">
        <v>3900.8</v>
      </c>
      <c r="K26" s="22"/>
      <c r="L26" s="22">
        <v>11702.4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5" t="s">
        <v>45</v>
      </c>
      <c r="B27" s="111" t="s">
        <v>172</v>
      </c>
      <c r="C27" s="23" t="s">
        <v>173</v>
      </c>
      <c r="D27" s="23" t="s">
        <v>69</v>
      </c>
      <c r="E27" s="23" t="s">
        <v>70</v>
      </c>
      <c r="F27" s="23" t="s">
        <v>186</v>
      </c>
      <c r="G27" s="23" t="s">
        <v>187</v>
      </c>
      <c r="H27" s="22">
        <v>1143.95</v>
      </c>
      <c r="I27" s="22">
        <v>1143.95</v>
      </c>
      <c r="J27" s="22">
        <v>285.99</v>
      </c>
      <c r="K27" s="22"/>
      <c r="L27" s="22">
        <v>857.96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5" t="s">
        <v>45</v>
      </c>
      <c r="B28" s="111" t="s">
        <v>172</v>
      </c>
      <c r="C28" s="23" t="s">
        <v>173</v>
      </c>
      <c r="D28" s="23" t="s">
        <v>69</v>
      </c>
      <c r="E28" s="23" t="s">
        <v>70</v>
      </c>
      <c r="F28" s="23" t="s">
        <v>188</v>
      </c>
      <c r="G28" s="23" t="s">
        <v>189</v>
      </c>
      <c r="H28" s="22">
        <v>47454.42</v>
      </c>
      <c r="I28" s="22">
        <v>47454.42</v>
      </c>
      <c r="J28" s="22"/>
      <c r="K28" s="22"/>
      <c r="L28" s="22">
        <v>47454.42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5" t="s">
        <v>45</v>
      </c>
      <c r="B29" s="111" t="s">
        <v>172</v>
      </c>
      <c r="C29" s="23" t="s">
        <v>173</v>
      </c>
      <c r="D29" s="23" t="s">
        <v>75</v>
      </c>
      <c r="E29" s="23" t="s">
        <v>76</v>
      </c>
      <c r="F29" s="23" t="s">
        <v>188</v>
      </c>
      <c r="G29" s="23" t="s">
        <v>189</v>
      </c>
      <c r="H29" s="22">
        <v>3240</v>
      </c>
      <c r="I29" s="22">
        <v>3240</v>
      </c>
      <c r="J29" s="22">
        <v>810</v>
      </c>
      <c r="K29" s="22"/>
      <c r="L29" s="22">
        <v>2430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18.75" customHeight="1" spans="1:23">
      <c r="A30" s="31" t="s">
        <v>98</v>
      </c>
      <c r="B30" s="32"/>
      <c r="C30" s="32"/>
      <c r="D30" s="32"/>
      <c r="E30" s="32"/>
      <c r="F30" s="32"/>
      <c r="G30" s="33"/>
      <c r="H30" s="22">
        <v>2333623.17</v>
      </c>
      <c r="I30" s="22">
        <v>2333623.17</v>
      </c>
      <c r="J30" s="22">
        <v>571454.76</v>
      </c>
      <c r="K30" s="22"/>
      <c r="L30" s="22">
        <v>1762168.41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</sheetData>
  <mergeCells count="30">
    <mergeCell ref="A2:W2"/>
    <mergeCell ref="A3:G3"/>
    <mergeCell ref="H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0"/>
  <sheetViews>
    <sheetView showZeros="0" topLeftCell="C6" workbookViewId="0">
      <selection activeCell="I20" sqref="I20"/>
    </sheetView>
  </sheetViews>
  <sheetFormatPr defaultColWidth="9.13888888888889" defaultRowHeight="14.25" customHeight="1"/>
  <cols>
    <col min="1" max="1" width="14.5740740740741" customWidth="1"/>
    <col min="2" max="2" width="21.0277777777778" customWidth="1"/>
    <col min="3" max="3" width="31.3148148148148" customWidth="1"/>
    <col min="4" max="4" width="23.8518518518519" customWidth="1"/>
    <col min="5" max="5" width="15.6018518518519" customWidth="1"/>
    <col min="6" max="6" width="19.7407407407407" customWidth="1"/>
    <col min="7" max="7" width="14.8796296296296" customWidth="1"/>
    <col min="8" max="8" width="19.7407407407407" customWidth="1"/>
    <col min="9" max="16" width="14.1759259259259" customWidth="1"/>
    <col min="17" max="17" width="13.6018518518519" customWidth="1"/>
    <col min="18" max="23" width="15.1759259259259" customWidth="1"/>
  </cols>
  <sheetData>
    <row r="1" ht="13.5" customHeight="1" spans="1:23">
      <c r="E1" s="1"/>
      <c r="F1" s="1"/>
      <c r="G1" s="1"/>
      <c r="H1" s="1"/>
      <c r="U1" s="107"/>
      <c r="W1" s="53" t="s">
        <v>190</v>
      </c>
    </row>
    <row r="2" ht="27.75" customHeight="1" spans="1:23">
      <c r="A2" s="27" t="s">
        <v>191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 t="shared" ref="A3:B3" si="0">"单位名称："&amp;"云南省少数民族古籍整理出版规划办公室"</f>
        <v>单位名称：云南省少数民族古籍整理出版规划办公室</v>
      </c>
      <c r="B3" s="108" t="str">
        <f t="shared" si="0"/>
        <v>单位名称：云南省少数民族古籍整理出版规划办公室</v>
      </c>
      <c r="C3" s="108"/>
      <c r="D3" s="108"/>
      <c r="E3" s="108"/>
      <c r="F3" s="108"/>
      <c r="G3" s="108"/>
      <c r="H3" s="108"/>
      <c r="I3" s="108"/>
      <c r="J3" s="6"/>
      <c r="K3" s="6"/>
      <c r="L3" s="6"/>
      <c r="M3" s="6"/>
      <c r="N3" s="6"/>
      <c r="O3" s="6"/>
      <c r="P3" s="6"/>
      <c r="Q3" s="6"/>
      <c r="U3" s="107"/>
      <c r="W3" s="101" t="s">
        <v>123</v>
      </c>
    </row>
    <row r="4" ht="21.75" customHeight="1" spans="1:23">
      <c r="A4" s="8" t="s">
        <v>192</v>
      </c>
      <c r="B4" s="8" t="s">
        <v>133</v>
      </c>
      <c r="C4" s="8" t="s">
        <v>134</v>
      </c>
      <c r="D4" s="8" t="s">
        <v>193</v>
      </c>
      <c r="E4" s="9" t="s">
        <v>135</v>
      </c>
      <c r="F4" s="9" t="s">
        <v>136</v>
      </c>
      <c r="G4" s="9" t="s">
        <v>137</v>
      </c>
      <c r="H4" s="9" t="s">
        <v>138</v>
      </c>
      <c r="I4" s="60" t="s">
        <v>30</v>
      </c>
      <c r="J4" s="60" t="s">
        <v>194</v>
      </c>
      <c r="K4" s="60"/>
      <c r="L4" s="60"/>
      <c r="M4" s="60"/>
      <c r="N4" s="109" t="s">
        <v>140</v>
      </c>
      <c r="O4" s="109"/>
      <c r="P4" s="109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0"/>
      <c r="J5" s="47" t="s">
        <v>33</v>
      </c>
      <c r="K5" s="47"/>
      <c r="L5" s="47" t="s">
        <v>34</v>
      </c>
      <c r="M5" s="47" t="s">
        <v>35</v>
      </c>
      <c r="N5" s="110" t="s">
        <v>33</v>
      </c>
      <c r="O5" s="110" t="s">
        <v>34</v>
      </c>
      <c r="P5" s="110" t="s">
        <v>35</v>
      </c>
      <c r="Q5" s="14"/>
      <c r="R5" s="9" t="s">
        <v>32</v>
      </c>
      <c r="S5" s="9" t="s">
        <v>43</v>
      </c>
      <c r="T5" s="9" t="s">
        <v>146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0"/>
      <c r="J6" s="47" t="s">
        <v>32</v>
      </c>
      <c r="K6" s="47" t="s">
        <v>195</v>
      </c>
      <c r="L6" s="47"/>
      <c r="M6" s="47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23"/>
      <c r="B8" s="111"/>
      <c r="C8" s="23" t="s">
        <v>196</v>
      </c>
      <c r="D8" s="23"/>
      <c r="E8" s="23"/>
      <c r="F8" s="23"/>
      <c r="G8" s="23"/>
      <c r="H8" s="23"/>
      <c r="I8" s="112">
        <v>770000</v>
      </c>
      <c r="J8" s="112">
        <v>650000</v>
      </c>
      <c r="K8" s="112">
        <v>650000</v>
      </c>
      <c r="L8" s="112"/>
      <c r="M8" s="112"/>
      <c r="N8" s="112"/>
      <c r="O8" s="112"/>
      <c r="P8" s="112"/>
      <c r="Q8" s="112"/>
      <c r="R8" s="112">
        <v>120000</v>
      </c>
      <c r="S8" s="112"/>
      <c r="T8" s="112"/>
      <c r="U8" s="86">
        <v>120000</v>
      </c>
      <c r="V8" s="112"/>
      <c r="W8" s="112"/>
    </row>
    <row r="9" ht="32.9" customHeight="1" spans="1:23">
      <c r="A9" s="23" t="s">
        <v>197</v>
      </c>
      <c r="B9" s="111" t="s">
        <v>198</v>
      </c>
      <c r="C9" s="23" t="s">
        <v>196</v>
      </c>
      <c r="D9" s="23" t="s">
        <v>45</v>
      </c>
      <c r="E9" s="23" t="s">
        <v>63</v>
      </c>
      <c r="F9" s="23" t="s">
        <v>64</v>
      </c>
      <c r="G9" s="23" t="s">
        <v>176</v>
      </c>
      <c r="H9" s="23" t="s">
        <v>177</v>
      </c>
      <c r="I9" s="112">
        <v>350800</v>
      </c>
      <c r="J9" s="112">
        <v>230800</v>
      </c>
      <c r="K9" s="112">
        <v>230800</v>
      </c>
      <c r="L9" s="112"/>
      <c r="M9" s="112"/>
      <c r="N9" s="112"/>
      <c r="O9" s="112"/>
      <c r="P9" s="112"/>
      <c r="Q9" s="112"/>
      <c r="R9" s="112">
        <v>120000</v>
      </c>
      <c r="S9" s="112"/>
      <c r="T9" s="112"/>
      <c r="U9" s="86">
        <v>120000</v>
      </c>
      <c r="V9" s="112"/>
      <c r="W9" s="112"/>
    </row>
    <row r="10" ht="32.9" customHeight="1" spans="1:23">
      <c r="A10" s="23" t="s">
        <v>197</v>
      </c>
      <c r="B10" s="111" t="s">
        <v>198</v>
      </c>
      <c r="C10" s="23" t="s">
        <v>196</v>
      </c>
      <c r="D10" s="23" t="s">
        <v>45</v>
      </c>
      <c r="E10" s="23" t="s">
        <v>63</v>
      </c>
      <c r="F10" s="23" t="s">
        <v>64</v>
      </c>
      <c r="G10" s="23" t="s">
        <v>182</v>
      </c>
      <c r="H10" s="23" t="s">
        <v>183</v>
      </c>
      <c r="I10" s="112">
        <v>2000</v>
      </c>
      <c r="J10" s="112">
        <v>2000</v>
      </c>
      <c r="K10" s="112">
        <v>2000</v>
      </c>
      <c r="L10" s="112"/>
      <c r="M10" s="112"/>
      <c r="N10" s="112"/>
      <c r="O10" s="112"/>
      <c r="P10" s="112"/>
      <c r="Q10" s="112"/>
      <c r="R10" s="112"/>
      <c r="S10" s="112"/>
      <c r="T10" s="112"/>
      <c r="U10" s="86"/>
      <c r="V10" s="112"/>
      <c r="W10" s="112"/>
    </row>
    <row r="11" ht="32.9" customHeight="1" spans="1:23">
      <c r="A11" s="23" t="s">
        <v>197</v>
      </c>
      <c r="B11" s="111" t="s">
        <v>198</v>
      </c>
      <c r="C11" s="23" t="s">
        <v>196</v>
      </c>
      <c r="D11" s="23" t="s">
        <v>45</v>
      </c>
      <c r="E11" s="23" t="s">
        <v>63</v>
      </c>
      <c r="F11" s="23" t="s">
        <v>64</v>
      </c>
      <c r="G11" s="23" t="s">
        <v>184</v>
      </c>
      <c r="H11" s="23" t="s">
        <v>185</v>
      </c>
      <c r="I11" s="112">
        <v>64500</v>
      </c>
      <c r="J11" s="112">
        <v>64500</v>
      </c>
      <c r="K11" s="112">
        <v>64500</v>
      </c>
      <c r="L11" s="112"/>
      <c r="M11" s="112"/>
      <c r="N11" s="112"/>
      <c r="O11" s="112"/>
      <c r="P11" s="112"/>
      <c r="Q11" s="112"/>
      <c r="R11" s="112"/>
      <c r="S11" s="112"/>
      <c r="T11" s="112"/>
      <c r="U11" s="86"/>
      <c r="V11" s="112"/>
      <c r="W11" s="112"/>
    </row>
    <row r="12" ht="32.9" customHeight="1" spans="1:23">
      <c r="A12" s="23" t="s">
        <v>197</v>
      </c>
      <c r="B12" s="111" t="s">
        <v>198</v>
      </c>
      <c r="C12" s="23" t="s">
        <v>196</v>
      </c>
      <c r="D12" s="23" t="s">
        <v>45</v>
      </c>
      <c r="E12" s="23" t="s">
        <v>63</v>
      </c>
      <c r="F12" s="23" t="s">
        <v>64</v>
      </c>
      <c r="G12" s="23" t="s">
        <v>186</v>
      </c>
      <c r="H12" s="23" t="s">
        <v>187</v>
      </c>
      <c r="I12" s="112">
        <v>270000</v>
      </c>
      <c r="J12" s="112">
        <v>270000</v>
      </c>
      <c r="K12" s="112">
        <v>270000</v>
      </c>
      <c r="L12" s="112"/>
      <c r="M12" s="112"/>
      <c r="N12" s="112"/>
      <c r="O12" s="112"/>
      <c r="P12" s="112"/>
      <c r="Q12" s="112"/>
      <c r="R12" s="112"/>
      <c r="S12" s="112"/>
      <c r="T12" s="112"/>
      <c r="U12" s="86"/>
      <c r="V12" s="112"/>
      <c r="W12" s="112"/>
    </row>
    <row r="13" ht="32.9" customHeight="1" spans="1:23">
      <c r="A13" s="23" t="s">
        <v>197</v>
      </c>
      <c r="B13" s="111" t="s">
        <v>198</v>
      </c>
      <c r="C13" s="23" t="s">
        <v>196</v>
      </c>
      <c r="D13" s="23" t="s">
        <v>45</v>
      </c>
      <c r="E13" s="23" t="s">
        <v>63</v>
      </c>
      <c r="F13" s="23" t="s">
        <v>64</v>
      </c>
      <c r="G13" s="23" t="s">
        <v>199</v>
      </c>
      <c r="H13" s="23" t="s">
        <v>200</v>
      </c>
      <c r="I13" s="112">
        <v>32000</v>
      </c>
      <c r="J13" s="112">
        <v>32000</v>
      </c>
      <c r="K13" s="112">
        <v>32000</v>
      </c>
      <c r="L13" s="112"/>
      <c r="M13" s="112"/>
      <c r="N13" s="112"/>
      <c r="O13" s="112"/>
      <c r="P13" s="112"/>
      <c r="Q13" s="112"/>
      <c r="R13" s="112"/>
      <c r="S13" s="112"/>
      <c r="T13" s="112"/>
      <c r="U13" s="86"/>
      <c r="V13" s="112"/>
      <c r="W13" s="112"/>
    </row>
    <row r="14" ht="32.9" customHeight="1" spans="1:23">
      <c r="A14" s="23" t="s">
        <v>197</v>
      </c>
      <c r="B14" s="111" t="s">
        <v>198</v>
      </c>
      <c r="C14" s="23" t="s">
        <v>196</v>
      </c>
      <c r="D14" s="23" t="s">
        <v>45</v>
      </c>
      <c r="E14" s="23" t="s">
        <v>63</v>
      </c>
      <c r="F14" s="23" t="s">
        <v>64</v>
      </c>
      <c r="G14" s="23" t="s">
        <v>201</v>
      </c>
      <c r="H14" s="23" t="s">
        <v>202</v>
      </c>
      <c r="I14" s="112">
        <v>12800</v>
      </c>
      <c r="J14" s="112">
        <v>12800</v>
      </c>
      <c r="K14" s="112">
        <v>12800</v>
      </c>
      <c r="L14" s="112"/>
      <c r="M14" s="112"/>
      <c r="N14" s="112"/>
      <c r="O14" s="112"/>
      <c r="P14" s="112"/>
      <c r="Q14" s="112"/>
      <c r="R14" s="112"/>
      <c r="S14" s="112"/>
      <c r="T14" s="112"/>
      <c r="U14" s="86"/>
      <c r="V14" s="112"/>
      <c r="W14" s="112"/>
    </row>
    <row r="15" ht="32.9" customHeight="1" spans="1:23">
      <c r="A15" s="23" t="s">
        <v>197</v>
      </c>
      <c r="B15" s="111" t="s">
        <v>198</v>
      </c>
      <c r="C15" s="23" t="s">
        <v>196</v>
      </c>
      <c r="D15" s="23" t="s">
        <v>45</v>
      </c>
      <c r="E15" s="23" t="s">
        <v>63</v>
      </c>
      <c r="F15" s="23" t="s">
        <v>64</v>
      </c>
      <c r="G15" s="23" t="s">
        <v>188</v>
      </c>
      <c r="H15" s="23" t="s">
        <v>189</v>
      </c>
      <c r="I15" s="112">
        <v>37900</v>
      </c>
      <c r="J15" s="112">
        <v>37900</v>
      </c>
      <c r="K15" s="112">
        <v>37900</v>
      </c>
      <c r="L15" s="112"/>
      <c r="M15" s="112"/>
      <c r="N15" s="112"/>
      <c r="O15" s="112"/>
      <c r="P15" s="112"/>
      <c r="Q15" s="112"/>
      <c r="R15" s="112"/>
      <c r="S15" s="112"/>
      <c r="T15" s="112"/>
      <c r="U15" s="86"/>
      <c r="V15" s="112"/>
      <c r="W15" s="112"/>
    </row>
    <row r="16" ht="32.9" customHeight="1" spans="1:23">
      <c r="A16" s="23"/>
      <c r="B16" s="23"/>
      <c r="C16" s="23" t="s">
        <v>203</v>
      </c>
      <c r="D16" s="23"/>
      <c r="E16" s="23"/>
      <c r="F16" s="23"/>
      <c r="G16" s="23"/>
      <c r="H16" s="23"/>
      <c r="I16" s="112">
        <v>59400</v>
      </c>
      <c r="J16" s="112">
        <v>59400</v>
      </c>
      <c r="K16" s="112">
        <v>59400</v>
      </c>
      <c r="L16" s="112"/>
      <c r="M16" s="112"/>
      <c r="N16" s="112"/>
      <c r="O16" s="112"/>
      <c r="P16" s="112"/>
      <c r="Q16" s="112"/>
      <c r="R16" s="112"/>
      <c r="S16" s="112"/>
      <c r="T16" s="112"/>
      <c r="U16" s="86"/>
      <c r="V16" s="112"/>
      <c r="W16" s="112"/>
    </row>
    <row r="17" ht="32.9" customHeight="1" spans="1:23">
      <c r="A17" s="23" t="s">
        <v>204</v>
      </c>
      <c r="B17" s="111" t="s">
        <v>205</v>
      </c>
      <c r="C17" s="23" t="s">
        <v>203</v>
      </c>
      <c r="D17" s="23" t="s">
        <v>45</v>
      </c>
      <c r="E17" s="23" t="s">
        <v>63</v>
      </c>
      <c r="F17" s="23" t="s">
        <v>64</v>
      </c>
      <c r="G17" s="23" t="s">
        <v>182</v>
      </c>
      <c r="H17" s="23" t="s">
        <v>183</v>
      </c>
      <c r="I17" s="112">
        <v>27000</v>
      </c>
      <c r="J17" s="112">
        <v>27000</v>
      </c>
      <c r="K17" s="112">
        <v>27000</v>
      </c>
      <c r="L17" s="112"/>
      <c r="M17" s="112"/>
      <c r="N17" s="112"/>
      <c r="O17" s="112"/>
      <c r="P17" s="112"/>
      <c r="Q17" s="112"/>
      <c r="R17" s="112"/>
      <c r="S17" s="112"/>
      <c r="T17" s="112"/>
      <c r="U17" s="86"/>
      <c r="V17" s="112"/>
      <c r="W17" s="112"/>
    </row>
    <row r="18" ht="32.9" customHeight="1" spans="1:23">
      <c r="A18" s="23" t="s">
        <v>204</v>
      </c>
      <c r="B18" s="111" t="s">
        <v>205</v>
      </c>
      <c r="C18" s="23" t="s">
        <v>203</v>
      </c>
      <c r="D18" s="23" t="s">
        <v>45</v>
      </c>
      <c r="E18" s="23" t="s">
        <v>63</v>
      </c>
      <c r="F18" s="23" t="s">
        <v>64</v>
      </c>
      <c r="G18" s="23" t="s">
        <v>186</v>
      </c>
      <c r="H18" s="23" t="s">
        <v>187</v>
      </c>
      <c r="I18" s="112">
        <v>14400</v>
      </c>
      <c r="J18" s="112">
        <v>14400</v>
      </c>
      <c r="K18" s="112">
        <v>14400</v>
      </c>
      <c r="L18" s="112"/>
      <c r="M18" s="112"/>
      <c r="N18" s="112"/>
      <c r="O18" s="112"/>
      <c r="P18" s="112"/>
      <c r="Q18" s="112"/>
      <c r="R18" s="112"/>
      <c r="S18" s="112"/>
      <c r="T18" s="112"/>
      <c r="U18" s="86"/>
      <c r="V18" s="112"/>
      <c r="W18" s="112"/>
    </row>
    <row r="19" ht="32.9" customHeight="1" spans="1:23">
      <c r="A19" s="23" t="s">
        <v>204</v>
      </c>
      <c r="B19" s="111" t="s">
        <v>205</v>
      </c>
      <c r="C19" s="23" t="s">
        <v>203</v>
      </c>
      <c r="D19" s="23" t="s">
        <v>45</v>
      </c>
      <c r="E19" s="23" t="s">
        <v>63</v>
      </c>
      <c r="F19" s="23" t="s">
        <v>64</v>
      </c>
      <c r="G19" s="23" t="s">
        <v>206</v>
      </c>
      <c r="H19" s="23" t="s">
        <v>207</v>
      </c>
      <c r="I19" s="112">
        <v>18000</v>
      </c>
      <c r="J19" s="112">
        <v>18000</v>
      </c>
      <c r="K19" s="112">
        <v>18000</v>
      </c>
      <c r="L19" s="112"/>
      <c r="M19" s="112"/>
      <c r="N19" s="112"/>
      <c r="O19" s="112"/>
      <c r="P19" s="112"/>
      <c r="Q19" s="112"/>
      <c r="R19" s="112"/>
      <c r="S19" s="112"/>
      <c r="T19" s="112"/>
      <c r="U19" s="86"/>
      <c r="V19" s="112"/>
      <c r="W19" s="112"/>
    </row>
    <row r="20" ht="18.75" customHeight="1" spans="1:23">
      <c r="A20" s="31" t="s">
        <v>98</v>
      </c>
      <c r="B20" s="32"/>
      <c r="C20" s="32"/>
      <c r="D20" s="32"/>
      <c r="E20" s="32"/>
      <c r="F20" s="32"/>
      <c r="G20" s="32"/>
      <c r="H20" s="33"/>
      <c r="I20" s="112">
        <v>829400</v>
      </c>
      <c r="J20" s="112">
        <v>709400</v>
      </c>
      <c r="K20" s="112">
        <v>709400</v>
      </c>
      <c r="L20" s="112"/>
      <c r="M20" s="112"/>
      <c r="N20" s="112"/>
      <c r="O20" s="112"/>
      <c r="P20" s="112"/>
      <c r="Q20" s="112"/>
      <c r="R20" s="112">
        <v>120000</v>
      </c>
      <c r="S20" s="112"/>
      <c r="T20" s="112"/>
      <c r="U20" s="86">
        <v>120000</v>
      </c>
      <c r="V20" s="112"/>
      <c r="W20" s="112"/>
    </row>
  </sheetData>
  <mergeCells count="28">
    <mergeCell ref="A2:W2"/>
    <mergeCell ref="A3:I3"/>
    <mergeCell ref="J4:M4"/>
    <mergeCell ref="N4:P4"/>
    <mergeCell ref="R4:W4"/>
    <mergeCell ref="J5:K5"/>
    <mergeCell ref="A20:H2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9"/>
  <sheetViews>
    <sheetView showZeros="0" topLeftCell="A17" workbookViewId="0">
      <selection activeCell="J7" sqref="J7"/>
    </sheetView>
  </sheetViews>
  <sheetFormatPr defaultColWidth="9.13888888888889" defaultRowHeight="12" customHeight="1"/>
  <cols>
    <col min="1" max="1" width="39.1111111111111" customWidth="1"/>
    <col min="2" max="2" width="103.111111111111" customWidth="1"/>
    <col min="3" max="3" width="17.1759259259259" customWidth="1"/>
    <col min="4" max="4" width="21.0277777777778" customWidth="1"/>
    <col min="5" max="5" width="23.5740740740741" customWidth="1"/>
    <col min="6" max="6" width="11.2777777777778" customWidth="1"/>
    <col min="7" max="7" width="10.3148148148148" customWidth="1"/>
    <col min="8" max="8" width="9.31481481481481" customWidth="1"/>
    <col min="9" max="9" width="13.4259259259259" customWidth="1"/>
    <col min="10" max="10" width="40.5277777777778" customWidth="1"/>
  </cols>
  <sheetData>
    <row r="1" customHeight="1" spans="1:10">
      <c r="J1" s="44" t="s">
        <v>208</v>
      </c>
    </row>
    <row r="2" ht="28.5" customHeight="1" spans="1:10">
      <c r="A2" s="45" t="s">
        <v>209</v>
      </c>
      <c r="B2" s="27"/>
      <c r="C2" s="27"/>
      <c r="D2" s="27"/>
      <c r="E2" s="27"/>
      <c r="F2" s="46"/>
      <c r="G2" s="27"/>
      <c r="H2" s="46"/>
      <c r="I2" s="46"/>
      <c r="J2" s="27"/>
    </row>
    <row r="3" ht="15" customHeight="1" spans="1:10">
      <c r="A3" s="4" t="str">
        <f>"单位名称："&amp;"云南省少数民族古籍整理出版规划办公室"</f>
        <v>单位名称：云南省少数民族古籍整理出版规划办公室</v>
      </c>
    </row>
    <row r="4" ht="14.25" customHeight="1" spans="1:10">
      <c r="A4" s="47" t="s">
        <v>210</v>
      </c>
      <c r="B4" s="47" t="s">
        <v>211</v>
      </c>
      <c r="C4" s="47" t="s">
        <v>212</v>
      </c>
      <c r="D4" s="47" t="s">
        <v>213</v>
      </c>
      <c r="E4" s="47" t="s">
        <v>214</v>
      </c>
      <c r="F4" s="48" t="s">
        <v>215</v>
      </c>
      <c r="G4" s="47" t="s">
        <v>216</v>
      </c>
      <c r="H4" s="48" t="s">
        <v>217</v>
      </c>
      <c r="I4" s="48" t="s">
        <v>218</v>
      </c>
      <c r="J4" s="47" t="s">
        <v>219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57" customHeight="1" spans="1:10">
      <c r="A6" s="49" t="s">
        <v>45</v>
      </c>
      <c r="B6" s="50"/>
      <c r="C6" s="50"/>
      <c r="D6" s="50"/>
      <c r="E6" s="51"/>
      <c r="F6" s="52"/>
      <c r="G6" s="51"/>
      <c r="H6" s="52"/>
      <c r="I6" s="52"/>
      <c r="J6" s="51"/>
    </row>
    <row r="7" ht="39" customHeight="1" spans="1:10">
      <c r="A7" s="104" t="s">
        <v>196</v>
      </c>
      <c r="B7" s="105" t="s">
        <v>220</v>
      </c>
      <c r="C7" s="105" t="s">
        <v>221</v>
      </c>
      <c r="D7" s="105" t="s">
        <v>222</v>
      </c>
      <c r="E7" s="49" t="s">
        <v>223</v>
      </c>
      <c r="F7" s="105" t="s">
        <v>224</v>
      </c>
      <c r="G7" s="49" t="s">
        <v>225</v>
      </c>
      <c r="H7" s="105" t="s">
        <v>226</v>
      </c>
      <c r="I7" s="105" t="s">
        <v>227</v>
      </c>
      <c r="J7" s="106" t="s">
        <v>228</v>
      </c>
    </row>
    <row r="8" ht="57" customHeight="1" spans="1:10">
      <c r="A8" s="104" t="s">
        <v>196</v>
      </c>
      <c r="B8" s="105" t="s">
        <v>220</v>
      </c>
      <c r="C8" s="105" t="s">
        <v>221</v>
      </c>
      <c r="D8" s="105" t="s">
        <v>222</v>
      </c>
      <c r="E8" s="49" t="s">
        <v>229</v>
      </c>
      <c r="F8" s="105" t="s">
        <v>224</v>
      </c>
      <c r="G8" s="49" t="s">
        <v>230</v>
      </c>
      <c r="H8" s="105" t="s">
        <v>231</v>
      </c>
      <c r="I8" s="105" t="s">
        <v>227</v>
      </c>
      <c r="J8" s="106" t="s">
        <v>232</v>
      </c>
    </row>
    <row r="9" ht="47.3" customHeight="1" spans="1:10">
      <c r="A9" s="104" t="s">
        <v>196</v>
      </c>
      <c r="B9" s="105" t="s">
        <v>220</v>
      </c>
      <c r="C9" s="105" t="s">
        <v>221</v>
      </c>
      <c r="D9" s="105" t="s">
        <v>222</v>
      </c>
      <c r="E9" s="49" t="s">
        <v>233</v>
      </c>
      <c r="F9" s="105" t="s">
        <v>224</v>
      </c>
      <c r="G9" s="49" t="s">
        <v>234</v>
      </c>
      <c r="H9" s="105" t="s">
        <v>235</v>
      </c>
      <c r="I9" s="105" t="s">
        <v>227</v>
      </c>
      <c r="J9" s="106" t="s">
        <v>236</v>
      </c>
    </row>
    <row r="10" ht="47.3" customHeight="1" spans="1:10">
      <c r="A10" s="104" t="s">
        <v>196</v>
      </c>
      <c r="B10" s="105" t="s">
        <v>220</v>
      </c>
      <c r="C10" s="105" t="s">
        <v>221</v>
      </c>
      <c r="D10" s="105" t="s">
        <v>222</v>
      </c>
      <c r="E10" s="49" t="s">
        <v>237</v>
      </c>
      <c r="F10" s="105" t="s">
        <v>224</v>
      </c>
      <c r="G10" s="49" t="s">
        <v>238</v>
      </c>
      <c r="H10" s="105" t="s">
        <v>235</v>
      </c>
      <c r="I10" s="105" t="s">
        <v>227</v>
      </c>
      <c r="J10" s="106" t="s">
        <v>239</v>
      </c>
    </row>
    <row r="11" ht="47.3" customHeight="1" spans="1:10">
      <c r="A11" s="104" t="s">
        <v>196</v>
      </c>
      <c r="B11" s="105" t="s">
        <v>220</v>
      </c>
      <c r="C11" s="105" t="s">
        <v>221</v>
      </c>
      <c r="D11" s="105" t="s">
        <v>222</v>
      </c>
      <c r="E11" s="49" t="s">
        <v>240</v>
      </c>
      <c r="F11" s="105" t="s">
        <v>224</v>
      </c>
      <c r="G11" s="49" t="s">
        <v>241</v>
      </c>
      <c r="H11" s="105" t="s">
        <v>226</v>
      </c>
      <c r="I11" s="105" t="s">
        <v>227</v>
      </c>
      <c r="J11" s="106" t="s">
        <v>242</v>
      </c>
    </row>
    <row r="12" ht="134" customHeight="1" spans="1:10">
      <c r="A12" s="104" t="s">
        <v>196</v>
      </c>
      <c r="B12" s="105" t="s">
        <v>220</v>
      </c>
      <c r="C12" s="105" t="s">
        <v>221</v>
      </c>
      <c r="D12" s="105" t="s">
        <v>243</v>
      </c>
      <c r="E12" s="49" t="s">
        <v>244</v>
      </c>
      <c r="F12" s="105" t="s">
        <v>245</v>
      </c>
      <c r="G12" s="49" t="s">
        <v>246</v>
      </c>
      <c r="H12" s="105" t="s">
        <v>247</v>
      </c>
      <c r="I12" s="105" t="s">
        <v>227</v>
      </c>
      <c r="J12" s="106" t="s">
        <v>248</v>
      </c>
    </row>
    <row r="13" ht="47.3" customHeight="1" spans="1:10">
      <c r="A13" s="104" t="s">
        <v>196</v>
      </c>
      <c r="B13" s="105" t="s">
        <v>220</v>
      </c>
      <c r="C13" s="105" t="s">
        <v>249</v>
      </c>
      <c r="D13" s="105" t="s">
        <v>250</v>
      </c>
      <c r="E13" s="49" t="s">
        <v>251</v>
      </c>
      <c r="F13" s="105" t="s">
        <v>224</v>
      </c>
      <c r="G13" s="49" t="s">
        <v>252</v>
      </c>
      <c r="H13" s="105"/>
      <c r="I13" s="105" t="s">
        <v>253</v>
      </c>
      <c r="J13" s="106" t="s">
        <v>254</v>
      </c>
    </row>
    <row r="14" ht="47.3" customHeight="1" spans="1:10">
      <c r="A14" s="104" t="s">
        <v>196</v>
      </c>
      <c r="B14" s="105" t="s">
        <v>220</v>
      </c>
      <c r="C14" s="105" t="s">
        <v>255</v>
      </c>
      <c r="D14" s="105" t="s">
        <v>256</v>
      </c>
      <c r="E14" s="49" t="s">
        <v>257</v>
      </c>
      <c r="F14" s="105" t="s">
        <v>224</v>
      </c>
      <c r="G14" s="49" t="s">
        <v>258</v>
      </c>
      <c r="H14" s="105" t="s">
        <v>259</v>
      </c>
      <c r="I14" s="105" t="s">
        <v>227</v>
      </c>
      <c r="J14" s="106" t="s">
        <v>260</v>
      </c>
    </row>
    <row r="15" ht="138" customHeight="1" spans="1:10">
      <c r="A15" s="104" t="s">
        <v>196</v>
      </c>
      <c r="B15" s="105" t="s">
        <v>220</v>
      </c>
      <c r="C15" s="105" t="s">
        <v>255</v>
      </c>
      <c r="D15" s="105" t="s">
        <v>256</v>
      </c>
      <c r="E15" s="49" t="s">
        <v>261</v>
      </c>
      <c r="F15" s="105" t="s">
        <v>224</v>
      </c>
      <c r="G15" s="49" t="s">
        <v>258</v>
      </c>
      <c r="H15" s="105" t="s">
        <v>259</v>
      </c>
      <c r="I15" s="105" t="s">
        <v>227</v>
      </c>
      <c r="J15" s="106" t="s">
        <v>262</v>
      </c>
    </row>
    <row r="16" ht="47.3" customHeight="1" spans="1:10">
      <c r="A16" s="104" t="s">
        <v>203</v>
      </c>
      <c r="B16" s="105" t="s">
        <v>263</v>
      </c>
      <c r="C16" s="105" t="s">
        <v>221</v>
      </c>
      <c r="D16" s="105" t="s">
        <v>222</v>
      </c>
      <c r="E16" s="49" t="s">
        <v>264</v>
      </c>
      <c r="F16" s="105" t="s">
        <v>265</v>
      </c>
      <c r="G16" s="49" t="s">
        <v>266</v>
      </c>
      <c r="H16" s="105" t="s">
        <v>231</v>
      </c>
      <c r="I16" s="105" t="s">
        <v>227</v>
      </c>
      <c r="J16" s="106" t="s">
        <v>267</v>
      </c>
    </row>
    <row r="17" ht="47.3" customHeight="1" spans="1:10">
      <c r="A17" s="104" t="s">
        <v>203</v>
      </c>
      <c r="B17" s="105" t="s">
        <v>263</v>
      </c>
      <c r="C17" s="105" t="s">
        <v>221</v>
      </c>
      <c r="D17" s="105" t="s">
        <v>243</v>
      </c>
      <c r="E17" s="49" t="s">
        <v>268</v>
      </c>
      <c r="F17" s="105" t="s">
        <v>265</v>
      </c>
      <c r="G17" s="49" t="s">
        <v>234</v>
      </c>
      <c r="H17" s="105" t="s">
        <v>259</v>
      </c>
      <c r="I17" s="105" t="s">
        <v>227</v>
      </c>
      <c r="J17" s="106" t="s">
        <v>269</v>
      </c>
    </row>
    <row r="18" ht="47.3" customHeight="1" spans="1:10">
      <c r="A18" s="104" t="s">
        <v>203</v>
      </c>
      <c r="B18" s="105" t="s">
        <v>263</v>
      </c>
      <c r="C18" s="105" t="s">
        <v>249</v>
      </c>
      <c r="D18" s="105" t="s">
        <v>250</v>
      </c>
      <c r="E18" s="49" t="s">
        <v>270</v>
      </c>
      <c r="F18" s="105" t="s">
        <v>224</v>
      </c>
      <c r="G18" s="49" t="s">
        <v>271</v>
      </c>
      <c r="H18" s="105" t="s">
        <v>259</v>
      </c>
      <c r="I18" s="105" t="s">
        <v>227</v>
      </c>
      <c r="J18" s="106" t="s">
        <v>272</v>
      </c>
    </row>
    <row r="19" ht="156" customHeight="1" spans="1:10">
      <c r="A19" s="104" t="s">
        <v>203</v>
      </c>
      <c r="B19" s="105" t="s">
        <v>263</v>
      </c>
      <c r="C19" s="105" t="s">
        <v>255</v>
      </c>
      <c r="D19" s="105" t="s">
        <v>256</v>
      </c>
      <c r="E19" s="49" t="s">
        <v>273</v>
      </c>
      <c r="F19" s="105" t="s">
        <v>224</v>
      </c>
      <c r="G19" s="49" t="s">
        <v>271</v>
      </c>
      <c r="H19" s="105" t="s">
        <v>259</v>
      </c>
      <c r="I19" s="105" t="s">
        <v>227</v>
      </c>
      <c r="J19" s="106" t="s">
        <v>272</v>
      </c>
    </row>
  </sheetData>
  <mergeCells count="6">
    <mergeCell ref="A2:J2"/>
    <mergeCell ref="A3:H3"/>
    <mergeCell ref="A7:A15"/>
    <mergeCell ref="A16:A19"/>
    <mergeCell ref="B7:B15"/>
    <mergeCell ref="B16:B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临安的猫</cp:lastModifiedBy>
  <dcterms:created xsi:type="dcterms:W3CDTF">2026-02-06T06:38:00Z</dcterms:created>
  <dcterms:modified xsi:type="dcterms:W3CDTF">2026-02-11T09:31:06Z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61D8FE57FD964EF6B64DC3123A8A7689_13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